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za\Documents\Stránky\statistiky, elisti\"/>
    </mc:Choice>
  </mc:AlternateContent>
  <xr:revisionPtr revIDLastSave="0" documentId="13_ncr:1_{AC8707DC-1D2C-40AD-A4F3-47AC75F2BB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láče" sheetId="1" r:id="rId1"/>
    <sheet name="spojnicové" sheetId="2" r:id="rId2"/>
    <sheet name="články" sheetId="3" r:id="rId3"/>
  </sheet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" i="1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B26" i="3"/>
  <c r="C26" i="3"/>
  <c r="D26" i="3"/>
  <c r="E26" i="3"/>
  <c r="F26" i="3"/>
  <c r="G26" i="3"/>
  <c r="H26" i="3"/>
  <c r="J26" i="3"/>
  <c r="K26" i="3"/>
  <c r="L26" i="3"/>
  <c r="M26" i="3"/>
  <c r="N26" i="3"/>
  <c r="O26" i="3"/>
  <c r="P26" i="3"/>
  <c r="Q26" i="3"/>
  <c r="R26" i="3"/>
  <c r="S26" i="3"/>
  <c r="I26" i="3"/>
  <c r="D52" i="1"/>
  <c r="D46" i="1"/>
  <c r="D47" i="1"/>
  <c r="D48" i="1"/>
  <c r="D49" i="1"/>
  <c r="D50" i="1"/>
  <c r="D51" i="1"/>
  <c r="D45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2" i="1"/>
  <c r="R53" i="3" l="1"/>
  <c r="O53" i="3"/>
  <c r="P53" i="3"/>
  <c r="B53" i="3"/>
  <c r="M53" i="3"/>
  <c r="J53" i="3"/>
  <c r="D53" i="3"/>
  <c r="I53" i="3"/>
  <c r="N53" i="3"/>
  <c r="G53" i="3"/>
  <c r="Q53" i="3"/>
  <c r="F53" i="3"/>
  <c r="K53" i="3"/>
  <c r="L53" i="3"/>
  <c r="S53" i="3"/>
  <c r="E53" i="3"/>
  <c r="H53" i="3"/>
  <c r="C53" i="3"/>
</calcChain>
</file>

<file path=xl/sharedStrings.xml><?xml version="1.0" encoding="utf-8"?>
<sst xmlns="http://schemas.openxmlformats.org/spreadsheetml/2006/main" count="295" uniqueCount="132">
  <si>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</si>
  <si>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</si>
  <si>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</si>
  <si>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</si>
  <si>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</si>
  <si>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</si>
  <si>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</si>
  <si>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</si>
  <si>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</si>
  <si>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</si>
  <si>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</si>
  <si>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</si>
  <si>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</si>
  <si>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16.</t>
  </si>
  <si>
    <t>Michal Fokt</t>
  </si>
  <si>
    <t>Jan Fiala</t>
  </si>
  <si>
    <t>Vít Moravec</t>
  </si>
  <si>
    <t>Radovan Bednařík ml.</t>
  </si>
  <si>
    <t>Miroslav Urban</t>
  </si>
  <si>
    <t>Vít Brandejský</t>
  </si>
  <si>
    <t>Michal Eisner</t>
  </si>
  <si>
    <t>Ivan Koudelka</t>
  </si>
  <si>
    <t>Michael Jirásek</t>
  </si>
  <si>
    <t>Jiří Mejzlík</t>
  </si>
  <si>
    <t>Ondřej Šedivý</t>
  </si>
  <si>
    <t>Jaroslav Řeřábek</t>
  </si>
  <si>
    <t>Jindra Kollerová</t>
  </si>
  <si>
    <t>Jiří Valtera</t>
  </si>
  <si>
    <t>Julius Bug</t>
  </si>
  <si>
    <t>Marie Filipová</t>
  </si>
  <si>
    <t>Kamil Macek</t>
  </si>
  <si>
    <t>zybtek</t>
  </si>
  <si>
    <t>Zdeněk Chybný</t>
  </si>
  <si>
    <t>Zuzana Koudelková</t>
  </si>
  <si>
    <t>visvi</t>
  </si>
  <si>
    <t>Maťa</t>
  </si>
  <si>
    <t>Honza</t>
  </si>
  <si>
    <t>Radovan</t>
  </si>
  <si>
    <t>Mirek Urban - LSH</t>
  </si>
  <si>
    <t>Attila</t>
  </si>
  <si>
    <t>Míša</t>
  </si>
  <si>
    <t>Ondra</t>
  </si>
  <si>
    <t>Kačka</t>
  </si>
  <si>
    <t>Martas</t>
  </si>
  <si>
    <t>brandak</t>
  </si>
  <si>
    <t>Pavel Vojta</t>
  </si>
  <si>
    <t>Jan Čermák</t>
  </si>
  <si>
    <t>Jan Doležal</t>
  </si>
  <si>
    <t>Martin Koller</t>
  </si>
  <si>
    <t>15.</t>
  </si>
  <si>
    <t>Radovan - sen.</t>
  </si>
  <si>
    <t>J. Horák</t>
  </si>
  <si>
    <t>čenda</t>
  </si>
  <si>
    <t>Martin H.</t>
  </si>
  <si>
    <t>Martin H. st.</t>
  </si>
  <si>
    <t>Martin Horák</t>
  </si>
  <si>
    <t>Anežka Vlková</t>
  </si>
  <si>
    <t>Jarda P.</t>
  </si>
  <si>
    <t>Homola st.</t>
  </si>
  <si>
    <t>Veronika</t>
  </si>
  <si>
    <t>maa</t>
  </si>
  <si>
    <t>Patrik</t>
  </si>
  <si>
    <t>bohouš z buše</t>
  </si>
  <si>
    <t>Dan F.</t>
  </si>
  <si>
    <t>18.</t>
  </si>
  <si>
    <t>Petr Tůma</t>
  </si>
  <si>
    <t>Patricius</t>
  </si>
  <si>
    <t>Nela</t>
  </si>
  <si>
    <t>Robinus</t>
  </si>
  <si>
    <t>Tesař Patrik</t>
  </si>
  <si>
    <t>Aleš Misař</t>
  </si>
  <si>
    <t>Kuba</t>
  </si>
  <si>
    <t>hubertus von h.</t>
  </si>
  <si>
    <t>Radovan Bednařík sen.</t>
  </si>
  <si>
    <t>17.</t>
  </si>
  <si>
    <t>Jiří Kotzot</t>
  </si>
  <si>
    <t>21.</t>
  </si>
  <si>
    <t>12.</t>
  </si>
  <si>
    <t>1?</t>
  </si>
  <si>
    <t>Jiří Nigrin</t>
  </si>
  <si>
    <t>Jan</t>
  </si>
  <si>
    <t>19.</t>
  </si>
  <si>
    <t>Vorlíčková/Vorlíčkovi</t>
  </si>
  <si>
    <t>Verča H.</t>
  </si>
  <si>
    <t>Attila/Ivan Koudelka</t>
  </si>
  <si>
    <t>Tomáš Gustab</t>
  </si>
  <si>
    <t>26.</t>
  </si>
  <si>
    <t>30.</t>
  </si>
  <si>
    <t>37.</t>
  </si>
  <si>
    <t>3455 (bez 4 kvůli míša,visvi + dg.)</t>
  </si>
  <si>
    <t>Petra Plevová</t>
  </si>
  <si>
    <t>Lukáš Passer</t>
  </si>
  <si>
    <t>Richard Mládek</t>
  </si>
  <si>
    <t>počty za sezóny</t>
  </si>
  <si>
    <t>průběžné součty</t>
  </si>
  <si>
    <t>Převzaté:</t>
  </si>
  <si>
    <t>Bezdrev 2008</t>
  </si>
  <si>
    <t>Stlive 2007</t>
  </si>
  <si>
    <t>Stlive 2006</t>
  </si>
  <si>
    <t>Turnaje:</t>
  </si>
  <si>
    <t>RSE 2003/2004 3. kolo</t>
  </si>
  <si>
    <t>RSE 2004/2005 5. kolo</t>
  </si>
  <si>
    <t>KPB 2004/2005 11. kolo</t>
  </si>
  <si>
    <t>RSE 2005/2006 1. až 11. kolo, záv.</t>
  </si>
  <si>
    <t>KPA 2007/2008, 5., 7. kolo, záv.</t>
  </si>
  <si>
    <t>KPB 2008/2009 záv.</t>
  </si>
  <si>
    <t>RPD 2008/2009 4. kolo</t>
  </si>
  <si>
    <t>RPD 2006/2007 záv.</t>
  </si>
  <si>
    <t>RSD 2006/2007 1., 11. kolo</t>
  </si>
  <si>
    <t>Příliš krátké:</t>
  </si>
  <si>
    <t>Neurčeno původně pro web:</t>
  </si>
  <si>
    <t>oslava 100 let klubu</t>
  </si>
  <si>
    <t>svazové schůze 6. 4. 2013, 6. 9. 2014</t>
  </si>
  <si>
    <t>špatné rozdělení xls</t>
  </si>
  <si>
    <t>plán KM</t>
  </si>
  <si>
    <t>Pouze souhrn dat:</t>
  </si>
  <si>
    <t>Spory</t>
  </si>
  <si>
    <t>Hostomice 2010</t>
  </si>
  <si>
    <t>Společné články více autorů:</t>
  </si>
  <si>
    <t>(tipování - zahrnuto jako článek JF)</t>
  </si>
  <si>
    <t>Koudelka 60</t>
  </si>
  <si>
    <t>Valtera 70</t>
  </si>
  <si>
    <t>Suchá 2009</t>
  </si>
  <si>
    <t>Weisgrab 2009</t>
  </si>
  <si>
    <t>MČR jun. rapid 2011</t>
  </si>
  <si>
    <t>Mikuláš 2011</t>
  </si>
  <si>
    <t>(Náchod 2011 dg. sloučeno)</t>
  </si>
  <si>
    <t>T4M 2014</t>
  </si>
  <si>
    <t>T4M 2015</t>
  </si>
  <si>
    <t>RPA 2011/2012 11. kolo</t>
  </si>
  <si>
    <t>Články nezahrnuté do statistik: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</si>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</sst>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1" fillId="0" borderId="0" xfId="0" applyFont="1"/>
    <xf numFmtId="0" fontId="0" fillId="2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koláče!$K$2:$K$52</c:f>
              <c:strCache>
                <c:ptCount val="51"/>
                <c:pt idx="0">
                  <c:v>Michal Fokt</c:v>
                </c:pt>
                <c:pt idx="1">
                  <c:v>visvi</c:v>
                </c:pt>
                <c:pt idx="2">
                  <c:v>Honza</c:v>
                </c:pt>
                <c:pt idx="3">
                  <c:v>Mirek Urban - LSH</c:v>
                </c:pt>
                <c:pt idx="4">
                  <c:v>čenda</c:v>
                </c:pt>
                <c:pt idx="5">
                  <c:v>brandak</c:v>
                </c:pt>
                <c:pt idx="6">
                  <c:v>Maťa</c:v>
                </c:pt>
                <c:pt idx="7">
                  <c:v>Radovan</c:v>
                </c:pt>
                <c:pt idx="8">
                  <c:v>Ondra</c:v>
                </c:pt>
                <c:pt idx="9">
                  <c:v>Radovan - sen.</c:v>
                </c:pt>
                <c:pt idx="10">
                  <c:v>Attila/Ivan Koudelka</c:v>
                </c:pt>
                <c:pt idx="11">
                  <c:v>Martas</c:v>
                </c:pt>
                <c:pt idx="12">
                  <c:v>Michal Eisner</c:v>
                </c:pt>
                <c:pt idx="13">
                  <c:v>Jiří Kotzot</c:v>
                </c:pt>
                <c:pt idx="14">
                  <c:v>Julius Bug</c:v>
                </c:pt>
                <c:pt idx="15">
                  <c:v>Míša</c:v>
                </c:pt>
                <c:pt idx="16">
                  <c:v>Patrik</c:v>
                </c:pt>
                <c:pt idx="17">
                  <c:v>Zdeněk Chybný</c:v>
                </c:pt>
                <c:pt idx="18">
                  <c:v>bohouš z buše</c:v>
                </c:pt>
                <c:pt idx="19">
                  <c:v>Jiří Mejzlík</c:v>
                </c:pt>
                <c:pt idx="20">
                  <c:v>J. Horák</c:v>
                </c:pt>
                <c:pt idx="21">
                  <c:v>Martin Horák</c:v>
                </c:pt>
                <c:pt idx="22">
                  <c:v>Homola st.</c:v>
                </c:pt>
                <c:pt idx="23">
                  <c:v>Jindra Kollerová</c:v>
                </c:pt>
                <c:pt idx="24">
                  <c:v>Jiří Nigrin</c:v>
                </c:pt>
                <c:pt idx="25">
                  <c:v>Kačka</c:v>
                </c:pt>
                <c:pt idx="26">
                  <c:v>Jaroslav Řeřábek</c:v>
                </c:pt>
                <c:pt idx="27">
                  <c:v>Pavel Vojta</c:v>
                </c:pt>
                <c:pt idx="28">
                  <c:v>Martin H.</c:v>
                </c:pt>
                <c:pt idx="29">
                  <c:v>Martin H. st.</c:v>
                </c:pt>
                <c:pt idx="30">
                  <c:v>Jiří Valtera</c:v>
                </c:pt>
                <c:pt idx="31">
                  <c:v>Robinus</c:v>
                </c:pt>
                <c:pt idx="32">
                  <c:v>Tesař Patrik</c:v>
                </c:pt>
                <c:pt idx="33">
                  <c:v>Aleš Misař</c:v>
                </c:pt>
                <c:pt idx="34">
                  <c:v>Petr Tůma</c:v>
                </c:pt>
                <c:pt idx="35">
                  <c:v>Jan</c:v>
                </c:pt>
                <c:pt idx="36">
                  <c:v>Vorlíčková/Vorlíčkovi</c:v>
                </c:pt>
                <c:pt idx="37">
                  <c:v>Marie Filipová</c:v>
                </c:pt>
                <c:pt idx="38">
                  <c:v>Kamil Macek</c:v>
                </c:pt>
                <c:pt idx="39">
                  <c:v>Anežka Vlková</c:v>
                </c:pt>
                <c:pt idx="40">
                  <c:v>Jarda P.</c:v>
                </c:pt>
                <c:pt idx="41">
                  <c:v>Veronika</c:v>
                </c:pt>
                <c:pt idx="42">
                  <c:v>maa</c:v>
                </c:pt>
                <c:pt idx="43">
                  <c:v>Dan F.</c:v>
                </c:pt>
                <c:pt idx="44">
                  <c:v>Patricius</c:v>
                </c:pt>
                <c:pt idx="45">
                  <c:v>Nela</c:v>
                </c:pt>
                <c:pt idx="46">
                  <c:v>hubertus von h.</c:v>
                </c:pt>
                <c:pt idx="47">
                  <c:v>Kuba</c:v>
                </c:pt>
                <c:pt idx="48">
                  <c:v>Martin Koller</c:v>
                </c:pt>
                <c:pt idx="49">
                  <c:v>Verča H.</c:v>
                </c:pt>
                <c:pt idx="50">
                  <c:v>zybtek</c:v>
                </c:pt>
              </c:strCache>
            </c:strRef>
          </c:cat>
          <c:val>
            <c:numRef>
              <c:f>koláče!$L$2:$L$52</c:f>
              <c:numCache>
                <c:formatCode>General</c:formatCode>
                <c:ptCount val="51"/>
                <c:pt idx="0">
                  <c:v>1047</c:v>
                </c:pt>
                <c:pt idx="1">
                  <c:v>648</c:v>
                </c:pt>
                <c:pt idx="2">
                  <c:v>407</c:v>
                </c:pt>
                <c:pt idx="3">
                  <c:v>226</c:v>
                </c:pt>
                <c:pt idx="4">
                  <c:v>212</c:v>
                </c:pt>
                <c:pt idx="5">
                  <c:v>207</c:v>
                </c:pt>
                <c:pt idx="6">
                  <c:v>160</c:v>
                </c:pt>
                <c:pt idx="7">
                  <c:v>90</c:v>
                </c:pt>
                <c:pt idx="8">
                  <c:v>83</c:v>
                </c:pt>
                <c:pt idx="9">
                  <c:v>77</c:v>
                </c:pt>
                <c:pt idx="10">
                  <c:v>52</c:v>
                </c:pt>
                <c:pt idx="11">
                  <c:v>33</c:v>
                </c:pt>
                <c:pt idx="12">
                  <c:v>32</c:v>
                </c:pt>
                <c:pt idx="13">
                  <c:v>27</c:v>
                </c:pt>
                <c:pt idx="14">
                  <c:v>23</c:v>
                </c:pt>
                <c:pt idx="15">
                  <c:v>22</c:v>
                </c:pt>
                <c:pt idx="16">
                  <c:v>10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4-4F32-8015-E65815244DBA}"/>
            </c:ext>
          </c:extLst>
        </c:ser>
        <c:ser>
          <c:idx val="1"/>
          <c:order val="1"/>
          <c:cat>
            <c:strRef>
              <c:f>koláče!$K$2:$K$24</c:f>
              <c:strCache>
                <c:ptCount val="23"/>
                <c:pt idx="0">
                  <c:v>Michal Fokt</c:v>
                </c:pt>
                <c:pt idx="1">
                  <c:v>visvi</c:v>
                </c:pt>
                <c:pt idx="2">
                  <c:v>Honza</c:v>
                </c:pt>
                <c:pt idx="3">
                  <c:v>Mirek Urban - LSH</c:v>
                </c:pt>
                <c:pt idx="4">
                  <c:v>čenda</c:v>
                </c:pt>
                <c:pt idx="5">
                  <c:v>brandak</c:v>
                </c:pt>
                <c:pt idx="6">
                  <c:v>Maťa</c:v>
                </c:pt>
                <c:pt idx="7">
                  <c:v>Radovan</c:v>
                </c:pt>
                <c:pt idx="8">
                  <c:v>Ondra</c:v>
                </c:pt>
                <c:pt idx="9">
                  <c:v>Radovan - sen.</c:v>
                </c:pt>
                <c:pt idx="10">
                  <c:v>Attila/Ivan Koudelka</c:v>
                </c:pt>
                <c:pt idx="11">
                  <c:v>Martas</c:v>
                </c:pt>
                <c:pt idx="12">
                  <c:v>Michal Eisner</c:v>
                </c:pt>
                <c:pt idx="13">
                  <c:v>Jiří Kotzot</c:v>
                </c:pt>
                <c:pt idx="14">
                  <c:v>Julius Bug</c:v>
                </c:pt>
                <c:pt idx="15">
                  <c:v>Míša</c:v>
                </c:pt>
                <c:pt idx="16">
                  <c:v>Patrik</c:v>
                </c:pt>
                <c:pt idx="17">
                  <c:v>Zdeněk Chybný</c:v>
                </c:pt>
                <c:pt idx="18">
                  <c:v>bohouš z buše</c:v>
                </c:pt>
                <c:pt idx="19">
                  <c:v>Jiří Mejzlík</c:v>
                </c:pt>
                <c:pt idx="20">
                  <c:v>J. Horák</c:v>
                </c:pt>
                <c:pt idx="21">
                  <c:v>Martin Horák</c:v>
                </c:pt>
                <c:pt idx="22">
                  <c:v>Homola st.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4-4F32-8015-E65815244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896446679104866"/>
          <c:y val="7.5517598539540862E-2"/>
          <c:w val="0.28042248008472764"/>
          <c:h val="0.85418095725515564"/>
        </c:manualLayout>
      </c:layout>
      <c:overlay val="0"/>
      <c:txPr>
        <a:bodyPr/>
        <a:lstStyle/>
        <a:p>
          <a:pPr>
            <a:defRPr sz="12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koláče!$B$2:$B$24</c:f>
              <c:strCache>
                <c:ptCount val="23"/>
                <c:pt idx="0">
                  <c:v>Vít Moravec</c:v>
                </c:pt>
                <c:pt idx="1">
                  <c:v>Jan Fiala</c:v>
                </c:pt>
                <c:pt idx="2">
                  <c:v>Jan Čermák</c:v>
                </c:pt>
                <c:pt idx="3">
                  <c:v>Vít Brandejský</c:v>
                </c:pt>
                <c:pt idx="4">
                  <c:v>Michal Fokt</c:v>
                </c:pt>
                <c:pt idx="5">
                  <c:v>Ondřej Šedivý</c:v>
                </c:pt>
                <c:pt idx="6">
                  <c:v>Radovan Bednařík sen.</c:v>
                </c:pt>
                <c:pt idx="7">
                  <c:v>Ivan Koudelka</c:v>
                </c:pt>
                <c:pt idx="8">
                  <c:v>Martin Koller</c:v>
                </c:pt>
                <c:pt idx="9">
                  <c:v>Martin Horák</c:v>
                </c:pt>
                <c:pt idx="10">
                  <c:v>Miroslav Urban</c:v>
                </c:pt>
                <c:pt idx="11">
                  <c:v>Michal Eisner</c:v>
                </c:pt>
                <c:pt idx="12">
                  <c:v>Michael Jirásek</c:v>
                </c:pt>
                <c:pt idx="13">
                  <c:v>Radovan Bednařík ml.</c:v>
                </c:pt>
                <c:pt idx="14">
                  <c:v>Julius Bug</c:v>
                </c:pt>
                <c:pt idx="15">
                  <c:v>Tomáš Gustab</c:v>
                </c:pt>
                <c:pt idx="16">
                  <c:v>Richard Mládek</c:v>
                </c:pt>
                <c:pt idx="17">
                  <c:v>Zuzana Koudelková</c:v>
                </c:pt>
                <c:pt idx="18">
                  <c:v>Jan Doležal</c:v>
                </c:pt>
                <c:pt idx="19">
                  <c:v>Petr Tůma</c:v>
                </c:pt>
                <c:pt idx="20">
                  <c:v>Petra Plevová</c:v>
                </c:pt>
                <c:pt idx="21">
                  <c:v>Lukáš Passer</c:v>
                </c:pt>
                <c:pt idx="22">
                  <c:v>Zdeněk Chybný</c:v>
                </c:pt>
              </c:strCache>
            </c:strRef>
          </c:cat>
          <c:val>
            <c:numRef>
              <c:f>koláče!$C$2:$C$24</c:f>
              <c:numCache>
                <c:formatCode>General</c:formatCode>
                <c:ptCount val="23"/>
                <c:pt idx="0">
                  <c:v>183.75</c:v>
                </c:pt>
                <c:pt idx="1">
                  <c:v>167.91</c:v>
                </c:pt>
                <c:pt idx="2">
                  <c:v>71.41</c:v>
                </c:pt>
                <c:pt idx="3">
                  <c:v>22.5</c:v>
                </c:pt>
                <c:pt idx="4">
                  <c:v>16</c:v>
                </c:pt>
                <c:pt idx="5">
                  <c:v>15.25</c:v>
                </c:pt>
                <c:pt idx="6">
                  <c:v>14</c:v>
                </c:pt>
                <c:pt idx="7">
                  <c:v>14</c:v>
                </c:pt>
                <c:pt idx="8">
                  <c:v>8.66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7-4750-B622-C49E7F664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ayout>
        <c:manualLayout>
          <c:xMode val="edge"/>
          <c:yMode val="edge"/>
          <c:x val="0.57951534654523351"/>
          <c:y val="1.813693476108914E-2"/>
          <c:w val="0.31476359689631239"/>
          <c:h val="0.96894220382076668"/>
        </c:manualLayout>
      </c:layout>
      <c:overlay val="0"/>
      <c:txPr>
        <a:bodyPr/>
        <a:lstStyle/>
        <a:p>
          <a:pPr>
            <a:defRPr sz="12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koláče!$B$45:$B$51</c:f>
              <c:strCache>
                <c:ptCount val="7"/>
                <c:pt idx="0">
                  <c:v>Jan Fiala</c:v>
                </c:pt>
                <c:pt idx="1">
                  <c:v>Vít Moravec</c:v>
                </c:pt>
                <c:pt idx="2">
                  <c:v>Zdeněk Chybný</c:v>
                </c:pt>
                <c:pt idx="3">
                  <c:v>Jan Čermák</c:v>
                </c:pt>
                <c:pt idx="4">
                  <c:v>Vít Brandejský</c:v>
                </c:pt>
                <c:pt idx="5">
                  <c:v>Michael Jirásek</c:v>
                </c:pt>
                <c:pt idx="6">
                  <c:v>Ondřej Šedivý</c:v>
                </c:pt>
              </c:strCache>
            </c:strRef>
          </c:cat>
          <c:val>
            <c:numRef>
              <c:f>koláče!$C$45:$C$51</c:f>
              <c:numCache>
                <c:formatCode>General</c:formatCode>
                <c:ptCount val="7"/>
                <c:pt idx="0">
                  <c:v>851</c:v>
                </c:pt>
                <c:pt idx="1">
                  <c:v>248</c:v>
                </c:pt>
                <c:pt idx="2">
                  <c:v>96</c:v>
                </c:pt>
                <c:pt idx="3">
                  <c:v>46</c:v>
                </c:pt>
                <c:pt idx="4">
                  <c:v>21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3-441A-BD29-717358D35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144361328011843"/>
          <c:y val="7.317266084982621E-2"/>
          <c:w val="0.36438885372564578"/>
          <c:h val="0.88969035965098953"/>
        </c:manualLayout>
      </c:layout>
      <c:overlay val="0"/>
      <c:txPr>
        <a:bodyPr/>
        <a:lstStyle/>
        <a:p>
          <a:pPr>
            <a:defRPr sz="12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spojnicové!$A$86</c:f>
              <c:strCache>
                <c:ptCount val="1"/>
                <c:pt idx="0">
                  <c:v>Jan Fiala</c:v>
                </c:pt>
              </c:strCache>
            </c:strRef>
          </c:tx>
          <c:marker>
            <c:symbol val="none"/>
          </c:marker>
          <c:cat>
            <c:numRef>
              <c:f>spojnicové!$B$85:$S$85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spojnicové!$B$86:$S$86</c:f>
              <c:numCache>
                <c:formatCode>General</c:formatCode>
                <c:ptCount val="18"/>
                <c:pt idx="0">
                  <c:v>45</c:v>
                </c:pt>
                <c:pt idx="1">
                  <c:v>111</c:v>
                </c:pt>
                <c:pt idx="2">
                  <c:v>224</c:v>
                </c:pt>
                <c:pt idx="3">
                  <c:v>355</c:v>
                </c:pt>
                <c:pt idx="4">
                  <c:v>448</c:v>
                </c:pt>
                <c:pt idx="5">
                  <c:v>561</c:v>
                </c:pt>
                <c:pt idx="6">
                  <c:v>628</c:v>
                </c:pt>
                <c:pt idx="7">
                  <c:v>643</c:v>
                </c:pt>
                <c:pt idx="8">
                  <c:v>668</c:v>
                </c:pt>
                <c:pt idx="9">
                  <c:v>694</c:v>
                </c:pt>
                <c:pt idx="10">
                  <c:v>716</c:v>
                </c:pt>
                <c:pt idx="11">
                  <c:v>732</c:v>
                </c:pt>
                <c:pt idx="12">
                  <c:v>748</c:v>
                </c:pt>
                <c:pt idx="13">
                  <c:v>764</c:v>
                </c:pt>
                <c:pt idx="14">
                  <c:v>782</c:v>
                </c:pt>
                <c:pt idx="15">
                  <c:v>806</c:v>
                </c:pt>
                <c:pt idx="16">
                  <c:v>826</c:v>
                </c:pt>
                <c:pt idx="17">
                  <c:v>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B-404B-B4BB-4EF6A2F48810}"/>
            </c:ext>
          </c:extLst>
        </c:ser>
        <c:ser>
          <c:idx val="1"/>
          <c:order val="1"/>
          <c:tx>
            <c:strRef>
              <c:f>spojnicové!$A$87</c:f>
              <c:strCache>
                <c:ptCount val="1"/>
                <c:pt idx="0">
                  <c:v>Vít Moravec</c:v>
                </c:pt>
              </c:strCache>
            </c:strRef>
          </c:tx>
          <c:marker>
            <c:symbol val="none"/>
          </c:marker>
          <c:cat>
            <c:numRef>
              <c:f>spojnicové!$B$85:$S$85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spojnicové!$B$87:$S$87</c:f>
              <c:numCache>
                <c:formatCode>General</c:formatCode>
                <c:ptCount val="18"/>
                <c:pt idx="5">
                  <c:v>1</c:v>
                </c:pt>
                <c:pt idx="6">
                  <c:v>22</c:v>
                </c:pt>
                <c:pt idx="7">
                  <c:v>56</c:v>
                </c:pt>
                <c:pt idx="8">
                  <c:v>66</c:v>
                </c:pt>
                <c:pt idx="9">
                  <c:v>90</c:v>
                </c:pt>
                <c:pt idx="10">
                  <c:v>120</c:v>
                </c:pt>
                <c:pt idx="11">
                  <c:v>144</c:v>
                </c:pt>
                <c:pt idx="12">
                  <c:v>159</c:v>
                </c:pt>
                <c:pt idx="13">
                  <c:v>188</c:v>
                </c:pt>
                <c:pt idx="14">
                  <c:v>194</c:v>
                </c:pt>
                <c:pt idx="15">
                  <c:v>207</c:v>
                </c:pt>
                <c:pt idx="16">
                  <c:v>222</c:v>
                </c:pt>
                <c:pt idx="17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B-404B-B4BB-4EF6A2F48810}"/>
            </c:ext>
          </c:extLst>
        </c:ser>
        <c:ser>
          <c:idx val="2"/>
          <c:order val="2"/>
          <c:tx>
            <c:strRef>
              <c:f>spojnicové!$A$88</c:f>
              <c:strCache>
                <c:ptCount val="1"/>
                <c:pt idx="0">
                  <c:v>Zdeněk Chybný</c:v>
                </c:pt>
              </c:strCache>
            </c:strRef>
          </c:tx>
          <c:marker>
            <c:symbol val="none"/>
          </c:marker>
          <c:cat>
            <c:numRef>
              <c:f>spojnicové!$B$85:$S$85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spojnicové!$B$88:$S$88</c:f>
              <c:numCache>
                <c:formatCode>General</c:formatCode>
                <c:ptCount val="18"/>
                <c:pt idx="5">
                  <c:v>3</c:v>
                </c:pt>
                <c:pt idx="6">
                  <c:v>3</c:v>
                </c:pt>
                <c:pt idx="7">
                  <c:v>11</c:v>
                </c:pt>
                <c:pt idx="8">
                  <c:v>21</c:v>
                </c:pt>
                <c:pt idx="9">
                  <c:v>28</c:v>
                </c:pt>
                <c:pt idx="10">
                  <c:v>33</c:v>
                </c:pt>
                <c:pt idx="11">
                  <c:v>41</c:v>
                </c:pt>
                <c:pt idx="12">
                  <c:v>51</c:v>
                </c:pt>
                <c:pt idx="13">
                  <c:v>59</c:v>
                </c:pt>
                <c:pt idx="14">
                  <c:v>65</c:v>
                </c:pt>
                <c:pt idx="15">
                  <c:v>75</c:v>
                </c:pt>
                <c:pt idx="16">
                  <c:v>85</c:v>
                </c:pt>
                <c:pt idx="17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B-404B-B4BB-4EF6A2F48810}"/>
            </c:ext>
          </c:extLst>
        </c:ser>
        <c:ser>
          <c:idx val="3"/>
          <c:order val="3"/>
          <c:tx>
            <c:strRef>
              <c:f>spojnicové!$A$89</c:f>
              <c:strCache>
                <c:ptCount val="1"/>
                <c:pt idx="0">
                  <c:v>Jan Čermák</c:v>
                </c:pt>
              </c:strCache>
            </c:strRef>
          </c:tx>
          <c:marker>
            <c:symbol val="none"/>
          </c:marker>
          <c:cat>
            <c:numRef>
              <c:f>spojnicové!$B$85:$S$85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spojnicové!$B$89:$S$89</c:f>
              <c:numCache>
                <c:formatCode>General</c:formatCode>
                <c:ptCount val="18"/>
                <c:pt idx="6">
                  <c:v>3</c:v>
                </c:pt>
                <c:pt idx="7">
                  <c:v>8</c:v>
                </c:pt>
                <c:pt idx="8">
                  <c:v>14</c:v>
                </c:pt>
                <c:pt idx="9">
                  <c:v>29</c:v>
                </c:pt>
                <c:pt idx="10">
                  <c:v>34</c:v>
                </c:pt>
                <c:pt idx="11">
                  <c:v>34</c:v>
                </c:pt>
                <c:pt idx="12">
                  <c:v>34</c:v>
                </c:pt>
                <c:pt idx="13">
                  <c:v>34</c:v>
                </c:pt>
                <c:pt idx="14">
                  <c:v>34</c:v>
                </c:pt>
                <c:pt idx="15">
                  <c:v>36</c:v>
                </c:pt>
                <c:pt idx="16">
                  <c:v>42</c:v>
                </c:pt>
                <c:pt idx="1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9B-404B-B4BB-4EF6A2F48810}"/>
            </c:ext>
          </c:extLst>
        </c:ser>
        <c:ser>
          <c:idx val="4"/>
          <c:order val="4"/>
          <c:tx>
            <c:strRef>
              <c:f>spojnicové!$A$90</c:f>
              <c:strCache>
                <c:ptCount val="1"/>
                <c:pt idx="0">
                  <c:v>Vít Brandejský</c:v>
                </c:pt>
              </c:strCache>
            </c:strRef>
          </c:tx>
          <c:marker>
            <c:symbol val="none"/>
          </c:marker>
          <c:cat>
            <c:numRef>
              <c:f>spojnicové!$B$85:$S$85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spojnicové!$B$90:$S$90</c:f>
              <c:numCache>
                <c:formatCode>General</c:formatCode>
                <c:ptCount val="18"/>
                <c:pt idx="6">
                  <c:v>7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19</c:v>
                </c:pt>
                <c:pt idx="1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9B-404B-B4BB-4EF6A2F48810}"/>
            </c:ext>
          </c:extLst>
        </c:ser>
        <c:ser>
          <c:idx val="5"/>
          <c:order val="5"/>
          <c:tx>
            <c:strRef>
              <c:f>spojnicové!$A$91</c:f>
              <c:strCache>
                <c:ptCount val="1"/>
                <c:pt idx="0">
                  <c:v>Michael Jirásek</c:v>
                </c:pt>
              </c:strCache>
            </c:strRef>
          </c:tx>
          <c:marker>
            <c:symbol val="none"/>
          </c:marker>
          <c:cat>
            <c:numRef>
              <c:f>spojnicové!$B$85:$S$85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spojnicové!$B$91:$S$91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9B-404B-B4BB-4EF6A2F48810}"/>
            </c:ext>
          </c:extLst>
        </c:ser>
        <c:ser>
          <c:idx val="6"/>
          <c:order val="6"/>
          <c:tx>
            <c:strRef>
              <c:f>spojnicové!$A$92</c:f>
              <c:strCache>
                <c:ptCount val="1"/>
                <c:pt idx="0">
                  <c:v>Ondřej Šedivý</c:v>
                </c:pt>
              </c:strCache>
            </c:strRef>
          </c:tx>
          <c:marker>
            <c:symbol val="none"/>
          </c:marker>
          <c:cat>
            <c:numRef>
              <c:f>spojnicové!$B$85:$S$85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spojnicové!$B$92:$S$92</c:f>
              <c:numCache>
                <c:formatCode>General</c:formatCode>
                <c:ptCount val="18"/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9B-404B-B4BB-4EF6A2F48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85248"/>
        <c:axId val="68086784"/>
      </c:lineChart>
      <c:catAx>
        <c:axId val="680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086784"/>
        <c:crosses val="autoZero"/>
        <c:auto val="1"/>
        <c:lblAlgn val="ctr"/>
        <c:lblOffset val="100"/>
        <c:noMultiLvlLbl val="0"/>
      </c:catAx>
      <c:valAx>
        <c:axId val="68086784"/>
        <c:scaling>
          <c:logBase val="2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085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5116713590555"/>
          <c:y val="1.8771727230062742E-2"/>
          <c:w val="0.22607673716320825"/>
          <c:h val="0.79538191128678493"/>
        </c:manualLayout>
      </c:layout>
      <c:overlay val="0"/>
      <c:txPr>
        <a:bodyPr/>
        <a:lstStyle/>
        <a:p>
          <a:pPr>
            <a:defRPr sz="12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28145165274741E-2"/>
          <c:y val="4.9344531933508504E-2"/>
          <c:w val="0.5595626037334035"/>
          <c:h val="0.83931478565179352"/>
        </c:manualLayout>
      </c:layout>
      <c:lineChart>
        <c:grouping val="standard"/>
        <c:varyColors val="0"/>
        <c:ser>
          <c:idx val="0"/>
          <c:order val="0"/>
          <c:tx>
            <c:strRef>
              <c:f>spojnicové!$A$3</c:f>
              <c:strCache>
                <c:ptCount val="1"/>
                <c:pt idx="0">
                  <c:v>Vít Moravec</c:v>
                </c:pt>
              </c:strCache>
            </c:strRef>
          </c:tx>
          <c:marker>
            <c:symbol val="none"/>
          </c:marker>
          <c:cat>
            <c:numRef>
              <c:f>spojnicové!$B$2:$S$2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spojnicové!$B$3:$S$3</c:f>
              <c:numCache>
                <c:formatCode>General</c:formatCode>
                <c:ptCount val="18"/>
                <c:pt idx="0">
                  <c:v>0</c:v>
                </c:pt>
                <c:pt idx="1">
                  <c:v>11</c:v>
                </c:pt>
                <c:pt idx="2">
                  <c:v>19</c:v>
                </c:pt>
                <c:pt idx="3">
                  <c:v>27.5</c:v>
                </c:pt>
                <c:pt idx="4">
                  <c:v>30.5</c:v>
                </c:pt>
                <c:pt idx="5">
                  <c:v>37.25</c:v>
                </c:pt>
                <c:pt idx="6">
                  <c:v>41.25</c:v>
                </c:pt>
                <c:pt idx="7">
                  <c:v>59.25</c:v>
                </c:pt>
                <c:pt idx="8">
                  <c:v>65.75</c:v>
                </c:pt>
                <c:pt idx="9">
                  <c:v>79.75</c:v>
                </c:pt>
                <c:pt idx="10">
                  <c:v>100.75</c:v>
                </c:pt>
                <c:pt idx="11">
                  <c:v>120.75</c:v>
                </c:pt>
                <c:pt idx="12">
                  <c:v>130.75</c:v>
                </c:pt>
                <c:pt idx="13">
                  <c:v>145.75</c:v>
                </c:pt>
                <c:pt idx="14">
                  <c:v>149.75</c:v>
                </c:pt>
                <c:pt idx="15">
                  <c:v>159.75</c:v>
                </c:pt>
                <c:pt idx="16">
                  <c:v>168.75</c:v>
                </c:pt>
                <c:pt idx="17">
                  <c:v>183.75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E-4419-AA96-3E3E9F3CF800}"/>
            </c:ext>
          </c:extLst>
        </c:ser>
        <c:ser>
          <c:idx val="1"/>
          <c:order val="1"/>
          <c:tx>
            <c:strRef>
              <c:f>spojnicové!$A$4</c:f>
              <c:strCache>
                <c:ptCount val="1"/>
                <c:pt idx="0">
                  <c:v>Jan Fiala</c:v>
                </c:pt>
              </c:strCache>
            </c:strRef>
          </c:tx>
          <c:marker>
            <c:symbol val="none"/>
          </c:marker>
          <c:cat>
            <c:numRef>
              <c:f>spojnicové!$B$2:$S$2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spojnicové!$B$4:$S$4</c:f>
              <c:numCache>
                <c:formatCode>General</c:formatCode>
                <c:ptCount val="18"/>
                <c:pt idx="0">
                  <c:v>4</c:v>
                </c:pt>
                <c:pt idx="1">
                  <c:v>16</c:v>
                </c:pt>
                <c:pt idx="2">
                  <c:v>43</c:v>
                </c:pt>
                <c:pt idx="3">
                  <c:v>74</c:v>
                </c:pt>
                <c:pt idx="4">
                  <c:v>88.5</c:v>
                </c:pt>
                <c:pt idx="5">
                  <c:v>95.25</c:v>
                </c:pt>
                <c:pt idx="6">
                  <c:v>103.25</c:v>
                </c:pt>
                <c:pt idx="7">
                  <c:v>107.75</c:v>
                </c:pt>
                <c:pt idx="8">
                  <c:v>116.58</c:v>
                </c:pt>
                <c:pt idx="9">
                  <c:v>123.91</c:v>
                </c:pt>
                <c:pt idx="10">
                  <c:v>129.91</c:v>
                </c:pt>
                <c:pt idx="11">
                  <c:v>133.91</c:v>
                </c:pt>
                <c:pt idx="12">
                  <c:v>136.91</c:v>
                </c:pt>
                <c:pt idx="13">
                  <c:v>142.91</c:v>
                </c:pt>
                <c:pt idx="14">
                  <c:v>147.91</c:v>
                </c:pt>
                <c:pt idx="15">
                  <c:v>156.91</c:v>
                </c:pt>
                <c:pt idx="16">
                  <c:v>162.91</c:v>
                </c:pt>
                <c:pt idx="17">
                  <c:v>167.91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E-4419-AA96-3E3E9F3CF800}"/>
            </c:ext>
          </c:extLst>
        </c:ser>
        <c:ser>
          <c:idx val="2"/>
          <c:order val="2"/>
          <c:tx>
            <c:strRef>
              <c:f>spojnicové!$A$5</c:f>
              <c:strCache>
                <c:ptCount val="1"/>
                <c:pt idx="0">
                  <c:v>Jan Čermák</c:v>
                </c:pt>
              </c:strCache>
            </c:strRef>
          </c:tx>
          <c:marker>
            <c:symbol val="none"/>
          </c:marker>
          <c:cat>
            <c:numRef>
              <c:f>spojnicové!$B$2:$S$2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spojnicové!$B$5:$S$5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8.75</c:v>
                </c:pt>
                <c:pt idx="6">
                  <c:v>12.75</c:v>
                </c:pt>
                <c:pt idx="7">
                  <c:v>20.75</c:v>
                </c:pt>
                <c:pt idx="8">
                  <c:v>28.08</c:v>
                </c:pt>
                <c:pt idx="9">
                  <c:v>32.409999999999997</c:v>
                </c:pt>
                <c:pt idx="10">
                  <c:v>42.41</c:v>
                </c:pt>
                <c:pt idx="11">
                  <c:v>50.41</c:v>
                </c:pt>
                <c:pt idx="12">
                  <c:v>54.41</c:v>
                </c:pt>
                <c:pt idx="13">
                  <c:v>56.41</c:v>
                </c:pt>
                <c:pt idx="14">
                  <c:v>58.41</c:v>
                </c:pt>
                <c:pt idx="15">
                  <c:v>61.41</c:v>
                </c:pt>
                <c:pt idx="16">
                  <c:v>67.41</c:v>
                </c:pt>
                <c:pt idx="17">
                  <c:v>71.41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0E-4419-AA96-3E3E9F3CF800}"/>
            </c:ext>
          </c:extLst>
        </c:ser>
        <c:ser>
          <c:idx val="3"/>
          <c:order val="3"/>
          <c:tx>
            <c:strRef>
              <c:f>spojnicové!$A$6</c:f>
              <c:strCache>
                <c:ptCount val="1"/>
                <c:pt idx="0">
                  <c:v>Vít Brandejský</c:v>
                </c:pt>
              </c:strCache>
            </c:strRef>
          </c:tx>
          <c:marker>
            <c:symbol val="none"/>
          </c:marker>
          <c:cat>
            <c:numRef>
              <c:f>spojnicové!$B$2:$S$2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spojnicové!$B$6:$S$6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3.5</c:v>
                </c:pt>
                <c:pt idx="5">
                  <c:v>4.5</c:v>
                </c:pt>
                <c:pt idx="6">
                  <c:v>8.5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  <c:pt idx="10">
                  <c:v>14.5</c:v>
                </c:pt>
                <c:pt idx="11">
                  <c:v>15.5</c:v>
                </c:pt>
                <c:pt idx="12">
                  <c:v>16.5</c:v>
                </c:pt>
                <c:pt idx="13">
                  <c:v>17.5</c:v>
                </c:pt>
                <c:pt idx="14">
                  <c:v>18.5</c:v>
                </c:pt>
                <c:pt idx="15">
                  <c:v>19.5</c:v>
                </c:pt>
                <c:pt idx="16">
                  <c:v>20.5</c:v>
                </c:pt>
                <c:pt idx="17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0E-4419-AA96-3E3E9F3CF800}"/>
            </c:ext>
          </c:extLst>
        </c:ser>
        <c:ser>
          <c:idx val="4"/>
          <c:order val="4"/>
          <c:tx>
            <c:strRef>
              <c:f>spojnicové!$A$7</c:f>
              <c:strCache>
                <c:ptCount val="1"/>
                <c:pt idx="0">
                  <c:v>Michal Fokt</c:v>
                </c:pt>
              </c:strCache>
            </c:strRef>
          </c:tx>
          <c:marker>
            <c:symbol val="none"/>
          </c:marker>
          <c:cat>
            <c:numRef>
              <c:f>spojnicové!$B$2:$S$2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spojnicové!$B$7:$S$7</c:f>
              <c:numCache>
                <c:formatCode>General</c:formatCode>
                <c:ptCount val="18"/>
                <c:pt idx="0">
                  <c:v>6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0E-4419-AA96-3E3E9F3CF800}"/>
            </c:ext>
          </c:extLst>
        </c:ser>
        <c:ser>
          <c:idx val="5"/>
          <c:order val="5"/>
          <c:tx>
            <c:strRef>
              <c:f>spojnicové!$A$8</c:f>
              <c:strCache>
                <c:ptCount val="1"/>
                <c:pt idx="0">
                  <c:v>Ondřej Šedivý</c:v>
                </c:pt>
              </c:strCache>
            </c:strRef>
          </c:tx>
          <c:marker>
            <c:symbol val="none"/>
          </c:marker>
          <c:cat>
            <c:numRef>
              <c:f>spojnicové!$B$2:$S$2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spojnicové!$B$8:$S$8</c:f>
              <c:numCache>
                <c:formatCode>General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9.25</c:v>
                </c:pt>
                <c:pt idx="6">
                  <c:v>11.25</c:v>
                </c:pt>
                <c:pt idx="7">
                  <c:v>12.25</c:v>
                </c:pt>
                <c:pt idx="8">
                  <c:v>13.25</c:v>
                </c:pt>
                <c:pt idx="9">
                  <c:v>14.25</c:v>
                </c:pt>
                <c:pt idx="10">
                  <c:v>15.25</c:v>
                </c:pt>
                <c:pt idx="11">
                  <c:v>15.25</c:v>
                </c:pt>
                <c:pt idx="12">
                  <c:v>15.25</c:v>
                </c:pt>
                <c:pt idx="13">
                  <c:v>15.25</c:v>
                </c:pt>
                <c:pt idx="14">
                  <c:v>15.25</c:v>
                </c:pt>
                <c:pt idx="15">
                  <c:v>15.25</c:v>
                </c:pt>
                <c:pt idx="16">
                  <c:v>15.25</c:v>
                </c:pt>
                <c:pt idx="17">
                  <c:v>15.25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0E-4419-AA96-3E3E9F3CF800}"/>
            </c:ext>
          </c:extLst>
        </c:ser>
        <c:ser>
          <c:idx val="6"/>
          <c:order val="6"/>
          <c:tx>
            <c:strRef>
              <c:f>spojnicové!$A$9</c:f>
              <c:strCache>
                <c:ptCount val="1"/>
                <c:pt idx="0">
                  <c:v>Radovan Bednařík sen.</c:v>
                </c:pt>
              </c:strCache>
            </c:strRef>
          </c:tx>
          <c:marker>
            <c:symbol val="none"/>
          </c:marker>
          <c:cat>
            <c:numRef>
              <c:f>spojnicové!$B$2:$S$2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spojnicové!$B$9:$S$9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0E-4419-AA96-3E3E9F3CF800}"/>
            </c:ext>
          </c:extLst>
        </c:ser>
        <c:ser>
          <c:idx val="7"/>
          <c:order val="7"/>
          <c:tx>
            <c:strRef>
              <c:f>spojnicové!$A$10</c:f>
              <c:strCache>
                <c:ptCount val="1"/>
                <c:pt idx="0">
                  <c:v>Ivan Koudelka</c:v>
                </c:pt>
              </c:strCache>
            </c:strRef>
          </c:tx>
          <c:marker>
            <c:symbol val="none"/>
          </c:marker>
          <c:cat>
            <c:numRef>
              <c:f>spojnicové!$B$2:$S$2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spojnicové!$B$10:$S$10</c:f>
              <c:numCache>
                <c:formatCode>General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0E-4419-AA96-3E3E9F3CF800}"/>
            </c:ext>
          </c:extLst>
        </c:ser>
        <c:ser>
          <c:idx val="8"/>
          <c:order val="8"/>
          <c:tx>
            <c:strRef>
              <c:f>spojnicové!$A$11</c:f>
              <c:strCache>
                <c:ptCount val="1"/>
                <c:pt idx="0">
                  <c:v>Martin Koller</c:v>
                </c:pt>
              </c:strCache>
            </c:strRef>
          </c:tx>
          <c:marker>
            <c:symbol val="none"/>
          </c:marker>
          <c:cat>
            <c:numRef>
              <c:f>spojnicové!$B$2:$S$2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spojnicové!$B$11:$S$11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5.33</c:v>
                </c:pt>
                <c:pt idx="9">
                  <c:v>8.66</c:v>
                </c:pt>
                <c:pt idx="10">
                  <c:v>8.66</c:v>
                </c:pt>
                <c:pt idx="11">
                  <c:v>8.66</c:v>
                </c:pt>
                <c:pt idx="12">
                  <c:v>8.66</c:v>
                </c:pt>
                <c:pt idx="13">
                  <c:v>8.66</c:v>
                </c:pt>
                <c:pt idx="14">
                  <c:v>8.66</c:v>
                </c:pt>
                <c:pt idx="15">
                  <c:v>8.66</c:v>
                </c:pt>
                <c:pt idx="16">
                  <c:v>8.66</c:v>
                </c:pt>
                <c:pt idx="17">
                  <c:v>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0E-4419-AA96-3E3E9F3CF800}"/>
            </c:ext>
          </c:extLst>
        </c:ser>
        <c:ser>
          <c:idx val="9"/>
          <c:order val="9"/>
          <c:tx>
            <c:strRef>
              <c:f>spojnicové!$A$12</c:f>
              <c:strCache>
                <c:ptCount val="1"/>
                <c:pt idx="0">
                  <c:v>Martin Horák</c:v>
                </c:pt>
              </c:strCache>
            </c:strRef>
          </c:tx>
          <c:marker>
            <c:symbol val="none"/>
          </c:marker>
          <c:cat>
            <c:numRef>
              <c:f>spojnicové!$B$2:$S$2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spojnicové!$B$12:$S$12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7-4CE0-981B-2C5E86CB8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01760"/>
        <c:axId val="76503296"/>
      </c:lineChart>
      <c:catAx>
        <c:axId val="7650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6503296"/>
        <c:crosses val="autoZero"/>
        <c:auto val="1"/>
        <c:lblAlgn val="ctr"/>
        <c:lblOffset val="100"/>
        <c:noMultiLvlLbl val="0"/>
      </c:catAx>
      <c:valAx>
        <c:axId val="76503296"/>
        <c:scaling>
          <c:logBase val="2"/>
          <c:orientation val="minMax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50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763700692799864"/>
          <c:y val="6.5448818897637789E-2"/>
          <c:w val="0.32348471920886052"/>
          <c:h val="0.80786222644155292"/>
        </c:manualLayout>
      </c:layout>
      <c:overlay val="0"/>
      <c:txPr>
        <a:bodyPr/>
        <a:lstStyle/>
        <a:p>
          <a:pPr>
            <a:defRPr sz="12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spojnicové!$A$32</c:f>
              <c:strCache>
                <c:ptCount val="1"/>
                <c:pt idx="0">
                  <c:v>Michal Fokt</c:v>
                </c:pt>
              </c:strCache>
            </c:strRef>
          </c:tx>
          <c:marker>
            <c:symbol val="none"/>
          </c:marker>
          <c:cat>
            <c:numRef>
              <c:f>spojnicové!$B$31:$Q$31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spojnicové!$B$32:$Q$32</c:f>
              <c:numCache>
                <c:formatCode>General</c:formatCode>
                <c:ptCount val="16"/>
                <c:pt idx="0">
                  <c:v>94</c:v>
                </c:pt>
                <c:pt idx="1">
                  <c:v>520</c:v>
                </c:pt>
                <c:pt idx="2">
                  <c:v>709</c:v>
                </c:pt>
                <c:pt idx="3">
                  <c:v>769</c:v>
                </c:pt>
                <c:pt idx="4">
                  <c:v>850</c:v>
                </c:pt>
                <c:pt idx="5">
                  <c:v>929</c:v>
                </c:pt>
                <c:pt idx="6">
                  <c:v>992</c:v>
                </c:pt>
                <c:pt idx="7">
                  <c:v>1032</c:v>
                </c:pt>
                <c:pt idx="8">
                  <c:v>1042</c:v>
                </c:pt>
                <c:pt idx="9">
                  <c:v>1046</c:v>
                </c:pt>
                <c:pt idx="10">
                  <c:v>1046</c:v>
                </c:pt>
                <c:pt idx="11">
                  <c:v>1047</c:v>
                </c:pt>
                <c:pt idx="12">
                  <c:v>1047</c:v>
                </c:pt>
                <c:pt idx="13">
                  <c:v>1047</c:v>
                </c:pt>
                <c:pt idx="14">
                  <c:v>1047</c:v>
                </c:pt>
                <c:pt idx="15">
                  <c:v>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E-433E-9C66-AEE6688A5967}"/>
            </c:ext>
          </c:extLst>
        </c:ser>
        <c:ser>
          <c:idx val="1"/>
          <c:order val="1"/>
          <c:tx>
            <c:strRef>
              <c:f>spojnicové!$A$33</c:f>
              <c:strCache>
                <c:ptCount val="1"/>
                <c:pt idx="0">
                  <c:v>visvi</c:v>
                </c:pt>
              </c:strCache>
            </c:strRef>
          </c:tx>
          <c:marker>
            <c:symbol val="none"/>
          </c:marker>
          <c:cat>
            <c:numRef>
              <c:f>spojnicové!$B$31:$Q$31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spojnicové!$B$33:$Q$33</c:f>
              <c:numCache>
                <c:formatCode>General</c:formatCode>
                <c:ptCount val="16"/>
                <c:pt idx="0">
                  <c:v>27</c:v>
                </c:pt>
                <c:pt idx="1">
                  <c:v>171</c:v>
                </c:pt>
                <c:pt idx="2">
                  <c:v>275</c:v>
                </c:pt>
                <c:pt idx="3">
                  <c:v>315</c:v>
                </c:pt>
                <c:pt idx="4">
                  <c:v>352</c:v>
                </c:pt>
                <c:pt idx="5">
                  <c:v>397</c:v>
                </c:pt>
                <c:pt idx="6">
                  <c:v>436</c:v>
                </c:pt>
                <c:pt idx="7">
                  <c:v>496</c:v>
                </c:pt>
                <c:pt idx="8">
                  <c:v>526</c:v>
                </c:pt>
                <c:pt idx="9">
                  <c:v>563</c:v>
                </c:pt>
                <c:pt idx="10">
                  <c:v>579</c:v>
                </c:pt>
                <c:pt idx="11">
                  <c:v>620</c:v>
                </c:pt>
                <c:pt idx="12">
                  <c:v>628</c:v>
                </c:pt>
                <c:pt idx="13">
                  <c:v>632</c:v>
                </c:pt>
                <c:pt idx="14">
                  <c:v>641</c:v>
                </c:pt>
                <c:pt idx="15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E-433E-9C66-AEE6688A5967}"/>
            </c:ext>
          </c:extLst>
        </c:ser>
        <c:ser>
          <c:idx val="2"/>
          <c:order val="2"/>
          <c:tx>
            <c:strRef>
              <c:f>spojnicové!$A$34</c:f>
              <c:strCache>
                <c:ptCount val="1"/>
                <c:pt idx="0">
                  <c:v>Honza</c:v>
                </c:pt>
              </c:strCache>
            </c:strRef>
          </c:tx>
          <c:marker>
            <c:symbol val="none"/>
          </c:marker>
          <c:cat>
            <c:numRef>
              <c:f>spojnicové!$B$31:$Q$31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spojnicové!$B$34:$Q$34</c:f>
              <c:numCache>
                <c:formatCode>General</c:formatCode>
                <c:ptCount val="16"/>
                <c:pt idx="0">
                  <c:v>40</c:v>
                </c:pt>
                <c:pt idx="1">
                  <c:v>260</c:v>
                </c:pt>
                <c:pt idx="2">
                  <c:v>320</c:v>
                </c:pt>
                <c:pt idx="3">
                  <c:v>349</c:v>
                </c:pt>
                <c:pt idx="4">
                  <c:v>358</c:v>
                </c:pt>
                <c:pt idx="5">
                  <c:v>376</c:v>
                </c:pt>
                <c:pt idx="6">
                  <c:v>382</c:v>
                </c:pt>
                <c:pt idx="7">
                  <c:v>398</c:v>
                </c:pt>
                <c:pt idx="8">
                  <c:v>401</c:v>
                </c:pt>
                <c:pt idx="9">
                  <c:v>403</c:v>
                </c:pt>
                <c:pt idx="10">
                  <c:v>405</c:v>
                </c:pt>
                <c:pt idx="11">
                  <c:v>405</c:v>
                </c:pt>
                <c:pt idx="12">
                  <c:v>407</c:v>
                </c:pt>
                <c:pt idx="13">
                  <c:v>407</c:v>
                </c:pt>
                <c:pt idx="14">
                  <c:v>407</c:v>
                </c:pt>
                <c:pt idx="15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E-433E-9C66-AEE6688A5967}"/>
            </c:ext>
          </c:extLst>
        </c:ser>
        <c:ser>
          <c:idx val="3"/>
          <c:order val="3"/>
          <c:tx>
            <c:strRef>
              <c:f>spojnicové!$A$35</c:f>
              <c:strCache>
                <c:ptCount val="1"/>
                <c:pt idx="0">
                  <c:v>Mirek Urban - LSH</c:v>
                </c:pt>
              </c:strCache>
            </c:strRef>
          </c:tx>
          <c:marker>
            <c:symbol val="none"/>
          </c:marker>
          <c:cat>
            <c:numRef>
              <c:f>spojnicové!$B$31:$Q$31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spojnicové!$B$35:$Q$35</c:f>
              <c:numCache>
                <c:formatCode>General</c:formatCode>
                <c:ptCount val="16"/>
                <c:pt idx="0">
                  <c:v>11</c:v>
                </c:pt>
                <c:pt idx="1">
                  <c:v>43</c:v>
                </c:pt>
                <c:pt idx="2">
                  <c:v>66</c:v>
                </c:pt>
                <c:pt idx="3">
                  <c:v>83</c:v>
                </c:pt>
                <c:pt idx="4">
                  <c:v>108</c:v>
                </c:pt>
                <c:pt idx="5">
                  <c:v>128</c:v>
                </c:pt>
                <c:pt idx="6">
                  <c:v>138</c:v>
                </c:pt>
                <c:pt idx="7">
                  <c:v>158</c:v>
                </c:pt>
                <c:pt idx="8">
                  <c:v>174</c:v>
                </c:pt>
                <c:pt idx="9">
                  <c:v>193</c:v>
                </c:pt>
                <c:pt idx="10">
                  <c:v>203</c:v>
                </c:pt>
                <c:pt idx="11">
                  <c:v>219</c:v>
                </c:pt>
                <c:pt idx="12">
                  <c:v>223</c:v>
                </c:pt>
                <c:pt idx="13">
                  <c:v>224</c:v>
                </c:pt>
                <c:pt idx="14">
                  <c:v>226</c:v>
                </c:pt>
                <c:pt idx="1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3E-433E-9C66-AEE6688A5967}"/>
            </c:ext>
          </c:extLst>
        </c:ser>
        <c:ser>
          <c:idx val="4"/>
          <c:order val="4"/>
          <c:tx>
            <c:strRef>
              <c:f>spojnicové!$A$36</c:f>
              <c:strCache>
                <c:ptCount val="1"/>
                <c:pt idx="0">
                  <c:v>čenda</c:v>
                </c:pt>
              </c:strCache>
            </c:strRef>
          </c:tx>
          <c:marker>
            <c:symbol val="none"/>
          </c:marker>
          <c:cat>
            <c:numRef>
              <c:f>spojnicové!$B$31:$Q$31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spojnicové!$B$36:$Q$36</c:f>
              <c:numCache>
                <c:formatCode>General</c:formatCode>
                <c:ptCount val="16"/>
                <c:pt idx="3">
                  <c:v>7</c:v>
                </c:pt>
                <c:pt idx="4">
                  <c:v>34</c:v>
                </c:pt>
                <c:pt idx="5">
                  <c:v>65</c:v>
                </c:pt>
                <c:pt idx="6">
                  <c:v>103</c:v>
                </c:pt>
                <c:pt idx="7">
                  <c:v>135</c:v>
                </c:pt>
                <c:pt idx="8">
                  <c:v>159</c:v>
                </c:pt>
                <c:pt idx="9">
                  <c:v>178</c:v>
                </c:pt>
                <c:pt idx="10">
                  <c:v>186</c:v>
                </c:pt>
                <c:pt idx="11">
                  <c:v>206</c:v>
                </c:pt>
                <c:pt idx="12">
                  <c:v>210</c:v>
                </c:pt>
                <c:pt idx="13">
                  <c:v>211</c:v>
                </c:pt>
                <c:pt idx="14">
                  <c:v>211</c:v>
                </c:pt>
                <c:pt idx="1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3E-433E-9C66-AEE6688A5967}"/>
            </c:ext>
          </c:extLst>
        </c:ser>
        <c:ser>
          <c:idx val="5"/>
          <c:order val="5"/>
          <c:tx>
            <c:strRef>
              <c:f>spojnicové!$A$37</c:f>
              <c:strCache>
                <c:ptCount val="1"/>
                <c:pt idx="0">
                  <c:v>brandak</c:v>
                </c:pt>
              </c:strCache>
            </c:strRef>
          </c:tx>
          <c:marker>
            <c:symbol val="none"/>
          </c:marker>
          <c:cat>
            <c:numRef>
              <c:f>spojnicové!$B$31:$Q$31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spojnicové!$B$37:$Q$37</c:f>
              <c:numCache>
                <c:formatCode>General</c:formatCode>
                <c:ptCount val="16"/>
                <c:pt idx="0">
                  <c:v>3</c:v>
                </c:pt>
                <c:pt idx="1">
                  <c:v>29</c:v>
                </c:pt>
                <c:pt idx="2">
                  <c:v>44</c:v>
                </c:pt>
                <c:pt idx="3">
                  <c:v>53</c:v>
                </c:pt>
                <c:pt idx="4">
                  <c:v>94</c:v>
                </c:pt>
                <c:pt idx="5">
                  <c:v>131</c:v>
                </c:pt>
                <c:pt idx="6">
                  <c:v>156</c:v>
                </c:pt>
                <c:pt idx="7">
                  <c:v>158</c:v>
                </c:pt>
                <c:pt idx="8">
                  <c:v>170</c:v>
                </c:pt>
                <c:pt idx="9">
                  <c:v>181</c:v>
                </c:pt>
                <c:pt idx="10">
                  <c:v>184</c:v>
                </c:pt>
                <c:pt idx="11">
                  <c:v>198</c:v>
                </c:pt>
                <c:pt idx="12">
                  <c:v>206</c:v>
                </c:pt>
                <c:pt idx="13">
                  <c:v>207</c:v>
                </c:pt>
                <c:pt idx="14">
                  <c:v>207</c:v>
                </c:pt>
                <c:pt idx="1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3E-433E-9C66-AEE6688A5967}"/>
            </c:ext>
          </c:extLst>
        </c:ser>
        <c:ser>
          <c:idx val="6"/>
          <c:order val="6"/>
          <c:tx>
            <c:strRef>
              <c:f>spojnicové!$A$38</c:f>
              <c:strCache>
                <c:ptCount val="1"/>
                <c:pt idx="0">
                  <c:v>Maťa</c:v>
                </c:pt>
              </c:strCache>
            </c:strRef>
          </c:tx>
          <c:marker>
            <c:symbol val="none"/>
          </c:marker>
          <c:cat>
            <c:numRef>
              <c:f>spojnicové!$B$31:$Q$31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spojnicové!$B$38:$Q$38</c:f>
              <c:numCache>
                <c:formatCode>General</c:formatCode>
                <c:ptCount val="16"/>
                <c:pt idx="0">
                  <c:v>15</c:v>
                </c:pt>
                <c:pt idx="1">
                  <c:v>56</c:v>
                </c:pt>
                <c:pt idx="2">
                  <c:v>86</c:v>
                </c:pt>
                <c:pt idx="3">
                  <c:v>98</c:v>
                </c:pt>
                <c:pt idx="4">
                  <c:v>112</c:v>
                </c:pt>
                <c:pt idx="5">
                  <c:v>135</c:v>
                </c:pt>
                <c:pt idx="6">
                  <c:v>151</c:v>
                </c:pt>
                <c:pt idx="7">
                  <c:v>156</c:v>
                </c:pt>
                <c:pt idx="8">
                  <c:v>156</c:v>
                </c:pt>
                <c:pt idx="9">
                  <c:v>156</c:v>
                </c:pt>
                <c:pt idx="10">
                  <c:v>157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3E-433E-9C66-AEE6688A5967}"/>
            </c:ext>
          </c:extLst>
        </c:ser>
        <c:ser>
          <c:idx val="7"/>
          <c:order val="7"/>
          <c:tx>
            <c:strRef>
              <c:f>spojnicové!$A$39</c:f>
              <c:strCache>
                <c:ptCount val="1"/>
                <c:pt idx="0">
                  <c:v>Radovan</c:v>
                </c:pt>
              </c:strCache>
            </c:strRef>
          </c:tx>
          <c:marker>
            <c:symbol val="none"/>
          </c:marker>
          <c:cat>
            <c:numRef>
              <c:f>spojnicové!$B$31:$Q$31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spojnicové!$B$39:$Q$39</c:f>
              <c:numCache>
                <c:formatCode>General</c:formatCode>
                <c:ptCount val="16"/>
                <c:pt idx="0">
                  <c:v>19</c:v>
                </c:pt>
                <c:pt idx="1">
                  <c:v>49</c:v>
                </c:pt>
                <c:pt idx="2">
                  <c:v>73</c:v>
                </c:pt>
                <c:pt idx="3">
                  <c:v>77</c:v>
                </c:pt>
                <c:pt idx="4">
                  <c:v>81</c:v>
                </c:pt>
                <c:pt idx="5">
                  <c:v>84</c:v>
                </c:pt>
                <c:pt idx="6">
                  <c:v>87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3E-433E-9C66-AEE6688A5967}"/>
            </c:ext>
          </c:extLst>
        </c:ser>
        <c:ser>
          <c:idx val="8"/>
          <c:order val="8"/>
          <c:tx>
            <c:strRef>
              <c:f>spojnicové!$A$40</c:f>
              <c:strCache>
                <c:ptCount val="1"/>
                <c:pt idx="0">
                  <c:v>Ondra</c:v>
                </c:pt>
              </c:strCache>
            </c:strRef>
          </c:tx>
          <c:marker>
            <c:symbol val="none"/>
          </c:marker>
          <c:cat>
            <c:numRef>
              <c:f>spojnicové!$B$31:$Q$31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spojnicové!$B$40:$Q$40</c:f>
              <c:numCache>
                <c:formatCode>General</c:formatCode>
                <c:ptCount val="16"/>
                <c:pt idx="1">
                  <c:v>6</c:v>
                </c:pt>
                <c:pt idx="2">
                  <c:v>17</c:v>
                </c:pt>
                <c:pt idx="3">
                  <c:v>22</c:v>
                </c:pt>
                <c:pt idx="4">
                  <c:v>30</c:v>
                </c:pt>
                <c:pt idx="5">
                  <c:v>42</c:v>
                </c:pt>
                <c:pt idx="6">
                  <c:v>50</c:v>
                </c:pt>
                <c:pt idx="7">
                  <c:v>60</c:v>
                </c:pt>
                <c:pt idx="8">
                  <c:v>67</c:v>
                </c:pt>
                <c:pt idx="9">
                  <c:v>67</c:v>
                </c:pt>
                <c:pt idx="10">
                  <c:v>69</c:v>
                </c:pt>
                <c:pt idx="11">
                  <c:v>75</c:v>
                </c:pt>
                <c:pt idx="12">
                  <c:v>79</c:v>
                </c:pt>
                <c:pt idx="13">
                  <c:v>79</c:v>
                </c:pt>
                <c:pt idx="14">
                  <c:v>81</c:v>
                </c:pt>
                <c:pt idx="1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3E-433E-9C66-AEE6688A5967}"/>
            </c:ext>
          </c:extLst>
        </c:ser>
        <c:ser>
          <c:idx val="9"/>
          <c:order val="9"/>
          <c:tx>
            <c:strRef>
              <c:f>spojnicové!$A$41</c:f>
              <c:strCache>
                <c:ptCount val="1"/>
                <c:pt idx="0">
                  <c:v>Radovan - sen.</c:v>
                </c:pt>
              </c:strCache>
            </c:strRef>
          </c:tx>
          <c:marker>
            <c:symbol val="none"/>
          </c:marker>
          <c:cat>
            <c:numRef>
              <c:f>spojnicové!$B$31:$Q$31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spojnicové!$B$41:$Q$41</c:f>
              <c:numCache>
                <c:formatCode>General</c:formatCode>
                <c:ptCount val="16"/>
                <c:pt idx="1">
                  <c:v>1</c:v>
                </c:pt>
                <c:pt idx="2">
                  <c:v>26</c:v>
                </c:pt>
                <c:pt idx="3">
                  <c:v>45</c:v>
                </c:pt>
                <c:pt idx="4">
                  <c:v>57</c:v>
                </c:pt>
                <c:pt idx="5">
                  <c:v>68</c:v>
                </c:pt>
                <c:pt idx="6">
                  <c:v>71</c:v>
                </c:pt>
                <c:pt idx="7">
                  <c:v>73</c:v>
                </c:pt>
                <c:pt idx="8">
                  <c:v>75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3E-433E-9C66-AEE6688A5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26048"/>
        <c:axId val="77027584"/>
      </c:lineChart>
      <c:catAx>
        <c:axId val="7702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77027584"/>
        <c:crosses val="autoZero"/>
        <c:auto val="1"/>
        <c:lblAlgn val="ctr"/>
        <c:lblOffset val="100"/>
        <c:noMultiLvlLbl val="0"/>
      </c:catAx>
      <c:valAx>
        <c:axId val="77027584"/>
        <c:scaling>
          <c:logBase val="2"/>
          <c:orientation val="minMax"/>
          <c:max val="1100"/>
          <c:min val="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026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974602631773207"/>
          <c:y val="8.5032358204769037E-2"/>
          <c:w val="0.28177408760181233"/>
          <c:h val="0.82993496486891782"/>
        </c:manualLayout>
      </c:layout>
      <c:overlay val="0"/>
      <c:txPr>
        <a:bodyPr/>
        <a:lstStyle/>
        <a:p>
          <a:pPr>
            <a:defRPr sz="12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194310</xdr:colOff>
      <xdr:row>17</xdr:row>
      <xdr:rowOff>59054</xdr:rowOff>
    </xdr:from>
    <xdr:to>
      <xdr:col>20</xdr:col>
      <xdr:colOff>60960</xdr:colOff>
      <xdr:row>33</xdr:row>
      <xdr:rowOff>40005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25</xdr:row>
      <xdr:rowOff>114299</xdr:rowOff>
    </xdr:from>
    <xdr:to>
      <xdr:col>9</xdr:col>
      <xdr:colOff>226695</xdr:colOff>
      <xdr:row>41</xdr:row>
      <xdr:rowOff>175260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80009</xdr:colOff>
      <xdr:row>52</xdr:row>
      <xdr:rowOff>83820</xdr:rowOff>
    </xdr:from>
    <xdr:to>
      <xdr:col>8</xdr:col>
      <xdr:colOff>59054</xdr:colOff>
      <xdr:row>67</xdr:row>
      <xdr:rowOff>160020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83</xdr:row>
      <xdr:rowOff>38099</xdr:rowOff>
    </xdr:from>
    <xdr:to>
      <xdr:col>29</xdr:col>
      <xdr:colOff>270510</xdr:colOff>
      <xdr:row>99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175260</xdr:colOff>
      <xdr:row>3</xdr:row>
      <xdr:rowOff>129540</xdr:rowOff>
    </xdr:from>
    <xdr:to>
      <xdr:col>29</xdr:col>
      <xdr:colOff>226695</xdr:colOff>
      <xdr:row>21</xdr:row>
      <xdr:rowOff>60960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379094</xdr:colOff>
      <xdr:row>29</xdr:row>
      <xdr:rowOff>64769</xdr:rowOff>
    </xdr:from>
    <xdr:to>
      <xdr:col>29</xdr:col>
      <xdr:colOff>243839</xdr:colOff>
      <xdr:row>46</xdr:row>
      <xdr:rowOff>93344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2"/>
  <sheetViews>
    <sheetView tabSelected="1" workbookViewId="0"/>
  </sheetViews>
  <sheetFormatPr defaultRowHeight="14.4" x14ac:dyDescent="0.3"/>
  <cols>
    <col min="1" max="1" width="3.5546875" bestFit="1" customWidth="1"/>
    <col min="2" max="2" width="19.5546875" bestFit="1" customWidth="1"/>
    <col min="3" max="3" width="8.44140625" bestFit="1" customWidth="1"/>
    <col min="4" max="4" width="7.44140625" bestFit="1" customWidth="1"/>
    <col min="5" max="5" width="5.44140625" bestFit="1" customWidth="1"/>
    <col min="6" max="6" width="6.77734375" bestFit="1" customWidth="1"/>
    <col min="7" max="7" width="6.88671875" bestFit="1" customWidth="1"/>
    <col min="10" max="10" width="3.5546875" bestFit="1" customWidth="1"/>
    <col min="11" max="11" width="18.5546875" bestFit="1" customWidth="1"/>
    <col min="12" max="12" width="5" bestFit="1" customWidth="1"/>
  </cols>
  <sheetData>
    <row r="2" spans="1:13" x14ac:dyDescent="0.3">
      <c r="A2" t="s">
        <v>0</v>
      </c>
      <c r="B2" t="s">
        <v>16</v>
      </c>
      <c r="C2">
        <v>183.75</v>
      </c>
      <c r="D2" s="1">
        <f>C2/549</f>
        <v>0.33469945355191255</v>
      </c>
      <c r="H2" s="2"/>
      <c r="J2" t="s">
        <v>0</v>
      </c>
      <c r="K2" t="s">
        <v>14</v>
      </c>
      <c r="L2">
        <v>1047</v>
      </c>
      <c r="M2" s="1">
        <f>L2/3459</f>
        <v>0.30268863833477883</v>
      </c>
    </row>
    <row r="3" spans="1:13" x14ac:dyDescent="0.3">
      <c r="A3" t="s">
        <v>1</v>
      </c>
      <c r="B3" t="s">
        <v>15</v>
      </c>
      <c r="C3">
        <v>167.91</v>
      </c>
      <c r="D3" s="1">
        <f t="shared" ref="D3:D24" si="0">C3/549</f>
        <v>0.30584699453551911</v>
      </c>
      <c r="J3" t="s">
        <v>1</v>
      </c>
      <c r="K3" t="s">
        <v>34</v>
      </c>
      <c r="L3">
        <v>648</v>
      </c>
      <c r="M3" s="1">
        <f t="shared" ref="M3:M17" si="1">L3/3459</f>
        <v>0.1873373807458803</v>
      </c>
    </row>
    <row r="4" spans="1:13" x14ac:dyDescent="0.3">
      <c r="A4" t="s">
        <v>2</v>
      </c>
      <c r="B4" t="s">
        <v>46</v>
      </c>
      <c r="C4">
        <v>71.41</v>
      </c>
      <c r="D4" s="1">
        <f t="shared" si="0"/>
        <v>0.13007285974499089</v>
      </c>
      <c r="H4" s="2"/>
      <c r="J4" t="s">
        <v>2</v>
      </c>
      <c r="K4" t="s">
        <v>36</v>
      </c>
      <c r="L4">
        <v>407</v>
      </c>
      <c r="M4" s="1">
        <f t="shared" si="1"/>
        <v>0.11766406475860075</v>
      </c>
    </row>
    <row r="5" spans="1:13" x14ac:dyDescent="0.3">
      <c r="A5" t="s">
        <v>3</v>
      </c>
      <c r="B5" t="s">
        <v>19</v>
      </c>
      <c r="C5">
        <v>22.5</v>
      </c>
      <c r="D5" s="1">
        <f t="shared" si="0"/>
        <v>4.0983606557377046E-2</v>
      </c>
      <c r="H5" s="2"/>
      <c r="J5" t="s">
        <v>3</v>
      </c>
      <c r="K5" t="s">
        <v>38</v>
      </c>
      <c r="L5">
        <v>226</v>
      </c>
      <c r="M5" s="1">
        <f t="shared" si="1"/>
        <v>6.5336802544087885E-2</v>
      </c>
    </row>
    <row r="6" spans="1:13" x14ac:dyDescent="0.3">
      <c r="A6" t="s">
        <v>4</v>
      </c>
      <c r="B6" t="s">
        <v>14</v>
      </c>
      <c r="C6">
        <v>16</v>
      </c>
      <c r="D6" s="1">
        <f t="shared" si="0"/>
        <v>2.9143897996357013E-2</v>
      </c>
      <c r="H6" s="2"/>
      <c r="J6" t="s">
        <v>4</v>
      </c>
      <c r="K6" t="s">
        <v>52</v>
      </c>
      <c r="L6">
        <v>212</v>
      </c>
      <c r="M6" s="1">
        <f t="shared" si="1"/>
        <v>6.1289389997108992E-2</v>
      </c>
    </row>
    <row r="7" spans="1:13" x14ac:dyDescent="0.3">
      <c r="A7" t="s">
        <v>5</v>
      </c>
      <c r="B7" t="s">
        <v>24</v>
      </c>
      <c r="C7">
        <v>15.25</v>
      </c>
      <c r="D7" s="1">
        <f t="shared" si="0"/>
        <v>2.7777777777777776E-2</v>
      </c>
      <c r="H7" s="2"/>
      <c r="J7" t="s">
        <v>5</v>
      </c>
      <c r="K7" t="s">
        <v>44</v>
      </c>
      <c r="L7">
        <v>207</v>
      </c>
      <c r="M7" s="1">
        <f t="shared" si="1"/>
        <v>5.9843885516045102E-2</v>
      </c>
    </row>
    <row r="8" spans="1:13" x14ac:dyDescent="0.3">
      <c r="A8" t="s">
        <v>6</v>
      </c>
      <c r="B8" t="s">
        <v>73</v>
      </c>
      <c r="C8">
        <v>14</v>
      </c>
      <c r="D8" s="1">
        <f t="shared" si="0"/>
        <v>2.5500910746812388E-2</v>
      </c>
      <c r="H8" s="3"/>
      <c r="J8" t="s">
        <v>6</v>
      </c>
      <c r="K8" t="s">
        <v>35</v>
      </c>
      <c r="L8">
        <v>160</v>
      </c>
      <c r="M8" s="1">
        <f t="shared" si="1"/>
        <v>4.6256143394044519E-2</v>
      </c>
    </row>
    <row r="9" spans="1:13" x14ac:dyDescent="0.3">
      <c r="B9" t="s">
        <v>21</v>
      </c>
      <c r="C9">
        <v>14</v>
      </c>
      <c r="D9" s="1">
        <f t="shared" si="0"/>
        <v>2.5500910746812388E-2</v>
      </c>
      <c r="H9" s="2"/>
      <c r="J9" t="s">
        <v>7</v>
      </c>
      <c r="K9" t="s">
        <v>37</v>
      </c>
      <c r="L9">
        <v>90</v>
      </c>
      <c r="M9" s="1">
        <f t="shared" si="1"/>
        <v>2.6019080659150044E-2</v>
      </c>
    </row>
    <row r="10" spans="1:13" x14ac:dyDescent="0.3">
      <c r="A10" t="s">
        <v>8</v>
      </c>
      <c r="B10" t="s">
        <v>48</v>
      </c>
      <c r="C10">
        <v>8.66</v>
      </c>
      <c r="D10" s="1">
        <f t="shared" si="0"/>
        <v>1.5774134790528232E-2</v>
      </c>
      <c r="H10" s="2"/>
      <c r="J10" t="s">
        <v>8</v>
      </c>
      <c r="K10" t="s">
        <v>41</v>
      </c>
      <c r="L10">
        <v>83</v>
      </c>
      <c r="M10" s="1">
        <f t="shared" si="1"/>
        <v>2.3995374385660597E-2</v>
      </c>
    </row>
    <row r="11" spans="1:13" x14ac:dyDescent="0.3">
      <c r="A11" t="s">
        <v>9</v>
      </c>
      <c r="B11" t="s">
        <v>55</v>
      </c>
      <c r="C11">
        <v>7</v>
      </c>
      <c r="D11" s="1">
        <f t="shared" si="0"/>
        <v>1.2750455373406194E-2</v>
      </c>
      <c r="H11" s="3"/>
      <c r="J11" t="s">
        <v>9</v>
      </c>
      <c r="K11" t="s">
        <v>50</v>
      </c>
      <c r="L11">
        <v>77</v>
      </c>
      <c r="M11" s="1">
        <f t="shared" si="1"/>
        <v>2.2260769008383925E-2</v>
      </c>
    </row>
    <row r="12" spans="1:13" x14ac:dyDescent="0.3">
      <c r="A12" t="s">
        <v>10</v>
      </c>
      <c r="B12" t="s">
        <v>18</v>
      </c>
      <c r="C12">
        <v>6</v>
      </c>
      <c r="D12" s="1">
        <f t="shared" si="0"/>
        <v>1.092896174863388E-2</v>
      </c>
      <c r="J12" t="s">
        <v>10</v>
      </c>
      <c r="K12" t="s">
        <v>84</v>
      </c>
      <c r="L12">
        <v>52</v>
      </c>
      <c r="M12" s="1">
        <f t="shared" si="1"/>
        <v>1.503324660306447E-2</v>
      </c>
    </row>
    <row r="13" spans="1:13" x14ac:dyDescent="0.3">
      <c r="A13" t="s">
        <v>77</v>
      </c>
      <c r="B13" t="s">
        <v>20</v>
      </c>
      <c r="C13">
        <v>5</v>
      </c>
      <c r="D13" s="1">
        <f t="shared" si="0"/>
        <v>9.1074681238615673E-3</v>
      </c>
      <c r="H13" s="2"/>
      <c r="J13" t="s">
        <v>77</v>
      </c>
      <c r="K13" t="s">
        <v>43</v>
      </c>
      <c r="L13">
        <v>33</v>
      </c>
      <c r="M13" s="1">
        <f t="shared" si="1"/>
        <v>9.5403295750216832E-3</v>
      </c>
    </row>
    <row r="14" spans="1:13" x14ac:dyDescent="0.3">
      <c r="A14" t="s">
        <v>11</v>
      </c>
      <c r="B14" t="s">
        <v>22</v>
      </c>
      <c r="C14">
        <v>4</v>
      </c>
      <c r="D14" s="1">
        <f t="shared" si="0"/>
        <v>7.2859744990892532E-3</v>
      </c>
      <c r="H14" s="2"/>
      <c r="J14" t="s">
        <v>11</v>
      </c>
      <c r="K14" t="s">
        <v>20</v>
      </c>
      <c r="L14">
        <v>32</v>
      </c>
      <c r="M14" s="1">
        <f t="shared" si="1"/>
        <v>9.2512286788089051E-3</v>
      </c>
    </row>
    <row r="15" spans="1:13" x14ac:dyDescent="0.3">
      <c r="A15" t="s">
        <v>12</v>
      </c>
      <c r="B15" t="s">
        <v>17</v>
      </c>
      <c r="C15">
        <v>2</v>
      </c>
      <c r="D15" s="1">
        <f t="shared" si="0"/>
        <v>3.6429872495446266E-3</v>
      </c>
      <c r="H15" s="2"/>
      <c r="J15" t="s">
        <v>12</v>
      </c>
      <c r="K15" t="s">
        <v>75</v>
      </c>
      <c r="L15">
        <v>27</v>
      </c>
      <c r="M15" s="1">
        <f t="shared" si="1"/>
        <v>7.8057241977450131E-3</v>
      </c>
    </row>
    <row r="16" spans="1:13" x14ac:dyDescent="0.3">
      <c r="B16" t="s">
        <v>28</v>
      </c>
      <c r="C16">
        <v>2</v>
      </c>
      <c r="D16" s="1">
        <f t="shared" si="0"/>
        <v>3.6429872495446266E-3</v>
      </c>
      <c r="H16" s="2"/>
      <c r="J16" t="s">
        <v>49</v>
      </c>
      <c r="K16" t="s">
        <v>28</v>
      </c>
      <c r="L16">
        <v>23</v>
      </c>
      <c r="M16" s="1">
        <f t="shared" si="1"/>
        <v>6.6493206128938999E-3</v>
      </c>
    </row>
    <row r="17" spans="1:13" x14ac:dyDescent="0.3">
      <c r="B17" t="s">
        <v>85</v>
      </c>
      <c r="C17">
        <v>2</v>
      </c>
      <c r="D17" s="1">
        <f t="shared" si="0"/>
        <v>3.6429872495446266E-3</v>
      </c>
      <c r="H17" s="3"/>
      <c r="J17" t="s">
        <v>13</v>
      </c>
      <c r="K17" t="s">
        <v>40</v>
      </c>
      <c r="L17">
        <v>22</v>
      </c>
      <c r="M17" s="1">
        <f t="shared" si="1"/>
        <v>6.3602197166811219E-3</v>
      </c>
    </row>
    <row r="18" spans="1:13" x14ac:dyDescent="0.3">
      <c r="B18" t="s">
        <v>92</v>
      </c>
      <c r="C18">
        <v>2</v>
      </c>
      <c r="D18" s="1">
        <f t="shared" si="0"/>
        <v>3.6429872495446266E-3</v>
      </c>
      <c r="H18" s="2"/>
      <c r="J18" t="s">
        <v>74</v>
      </c>
      <c r="K18" t="s">
        <v>61</v>
      </c>
      <c r="L18">
        <v>10</v>
      </c>
    </row>
    <row r="19" spans="1:13" x14ac:dyDescent="0.3">
      <c r="A19" t="s">
        <v>64</v>
      </c>
      <c r="B19" t="s">
        <v>33</v>
      </c>
      <c r="C19">
        <v>1</v>
      </c>
      <c r="D19" s="1">
        <f t="shared" si="0"/>
        <v>1.8214936247723133E-3</v>
      </c>
      <c r="H19" s="2"/>
      <c r="J19" t="s">
        <v>64</v>
      </c>
      <c r="K19" t="s">
        <v>32</v>
      </c>
      <c r="L19">
        <v>9</v>
      </c>
    </row>
    <row r="20" spans="1:13" x14ac:dyDescent="0.3">
      <c r="B20" t="s">
        <v>47</v>
      </c>
      <c r="C20">
        <v>1</v>
      </c>
      <c r="D20" s="1">
        <f t="shared" si="0"/>
        <v>1.8214936247723133E-3</v>
      </c>
      <c r="H20" s="3"/>
      <c r="J20" t="s">
        <v>81</v>
      </c>
      <c r="K20" t="s">
        <v>62</v>
      </c>
      <c r="L20">
        <v>8</v>
      </c>
    </row>
    <row r="21" spans="1:13" x14ac:dyDescent="0.3">
      <c r="B21" t="s">
        <v>65</v>
      </c>
      <c r="C21">
        <v>1</v>
      </c>
      <c r="D21" s="1">
        <f t="shared" si="0"/>
        <v>1.8214936247723133E-3</v>
      </c>
      <c r="K21" t="s">
        <v>23</v>
      </c>
      <c r="L21">
        <v>8</v>
      </c>
    </row>
    <row r="22" spans="1:13" x14ac:dyDescent="0.3">
      <c r="B22" t="s">
        <v>90</v>
      </c>
      <c r="C22">
        <v>1</v>
      </c>
      <c r="D22" s="1">
        <f t="shared" si="0"/>
        <v>1.8214936247723133E-3</v>
      </c>
      <c r="J22" t="s">
        <v>76</v>
      </c>
      <c r="K22" t="s">
        <v>51</v>
      </c>
      <c r="L22">
        <v>4</v>
      </c>
    </row>
    <row r="23" spans="1:13" x14ac:dyDescent="0.3">
      <c r="B23" t="s">
        <v>91</v>
      </c>
      <c r="C23">
        <v>1</v>
      </c>
      <c r="D23" s="1">
        <f t="shared" si="0"/>
        <v>1.8214936247723133E-3</v>
      </c>
      <c r="K23" t="s">
        <v>55</v>
      </c>
      <c r="L23">
        <v>4</v>
      </c>
    </row>
    <row r="24" spans="1:13" x14ac:dyDescent="0.3">
      <c r="A24" t="s">
        <v>131</v>
      </c>
      <c r="B24" t="s">
        <v>32</v>
      </c>
      <c r="C24">
        <v>0.5</v>
      </c>
      <c r="D24" s="1">
        <f t="shared" si="0"/>
        <v>9.1074681238615665E-4</v>
      </c>
      <c r="K24" t="s">
        <v>58</v>
      </c>
      <c r="L24">
        <v>4</v>
      </c>
    </row>
    <row r="25" spans="1:13" x14ac:dyDescent="0.3">
      <c r="G25" s="1"/>
      <c r="K25" t="s">
        <v>26</v>
      </c>
      <c r="L25">
        <v>4</v>
      </c>
    </row>
    <row r="26" spans="1:13" x14ac:dyDescent="0.3">
      <c r="K26" t="s">
        <v>79</v>
      </c>
      <c r="L26">
        <v>4</v>
      </c>
    </row>
    <row r="27" spans="1:13" x14ac:dyDescent="0.3">
      <c r="J27" t="s">
        <v>86</v>
      </c>
      <c r="K27" t="s">
        <v>42</v>
      </c>
      <c r="L27">
        <v>3</v>
      </c>
    </row>
    <row r="28" spans="1:13" x14ac:dyDescent="0.3">
      <c r="K28" t="s">
        <v>25</v>
      </c>
      <c r="L28">
        <v>3</v>
      </c>
    </row>
    <row r="29" spans="1:13" x14ac:dyDescent="0.3">
      <c r="K29" t="s">
        <v>45</v>
      </c>
      <c r="L29">
        <v>3</v>
      </c>
    </row>
    <row r="30" spans="1:13" x14ac:dyDescent="0.3">
      <c r="K30" t="s">
        <v>53</v>
      </c>
      <c r="L30">
        <v>3</v>
      </c>
    </row>
    <row r="31" spans="1:13" x14ac:dyDescent="0.3">
      <c r="K31" t="s">
        <v>54</v>
      </c>
      <c r="L31">
        <v>3</v>
      </c>
    </row>
    <row r="32" spans="1:13" x14ac:dyDescent="0.3">
      <c r="J32" t="s">
        <v>87</v>
      </c>
      <c r="K32" t="s">
        <v>27</v>
      </c>
      <c r="L32">
        <v>2</v>
      </c>
    </row>
    <row r="33" spans="1:14" x14ac:dyDescent="0.3">
      <c r="K33" t="s">
        <v>68</v>
      </c>
      <c r="L33">
        <v>2</v>
      </c>
    </row>
    <row r="34" spans="1:14" x14ac:dyDescent="0.3">
      <c r="K34" t="s">
        <v>69</v>
      </c>
      <c r="L34">
        <v>2</v>
      </c>
    </row>
    <row r="35" spans="1:14" x14ac:dyDescent="0.3">
      <c r="K35" t="s">
        <v>70</v>
      </c>
      <c r="L35">
        <v>2</v>
      </c>
    </row>
    <row r="36" spans="1:14" x14ac:dyDescent="0.3">
      <c r="K36" t="s">
        <v>65</v>
      </c>
      <c r="L36">
        <v>2</v>
      </c>
    </row>
    <row r="37" spans="1:14" x14ac:dyDescent="0.3">
      <c r="K37" t="s">
        <v>80</v>
      </c>
      <c r="L37">
        <v>2</v>
      </c>
    </row>
    <row r="38" spans="1:14" x14ac:dyDescent="0.3">
      <c r="K38" t="s">
        <v>82</v>
      </c>
      <c r="L38">
        <v>2</v>
      </c>
    </row>
    <row r="39" spans="1:14" x14ac:dyDescent="0.3">
      <c r="J39" t="s">
        <v>88</v>
      </c>
      <c r="K39" t="s">
        <v>29</v>
      </c>
      <c r="L39">
        <v>1</v>
      </c>
    </row>
    <row r="40" spans="1:14" x14ac:dyDescent="0.3">
      <c r="K40" t="s">
        <v>30</v>
      </c>
      <c r="L40">
        <v>1</v>
      </c>
    </row>
    <row r="41" spans="1:14" x14ac:dyDescent="0.3">
      <c r="K41" t="s">
        <v>56</v>
      </c>
      <c r="L41">
        <v>1</v>
      </c>
    </row>
    <row r="42" spans="1:14" x14ac:dyDescent="0.3">
      <c r="K42" t="s">
        <v>57</v>
      </c>
      <c r="L42">
        <v>1</v>
      </c>
    </row>
    <row r="43" spans="1:14" x14ac:dyDescent="0.3">
      <c r="K43" t="s">
        <v>59</v>
      </c>
      <c r="L43">
        <v>1</v>
      </c>
    </row>
    <row r="44" spans="1:14" x14ac:dyDescent="0.3">
      <c r="K44" t="s">
        <v>60</v>
      </c>
      <c r="L44">
        <v>1</v>
      </c>
    </row>
    <row r="45" spans="1:14" x14ac:dyDescent="0.3">
      <c r="A45" t="s">
        <v>0</v>
      </c>
      <c r="B45" t="s">
        <v>15</v>
      </c>
      <c r="C45">
        <v>851</v>
      </c>
      <c r="D45" s="1">
        <f>C45/1267</f>
        <v>0.67166535122336224</v>
      </c>
      <c r="K45" t="s">
        <v>63</v>
      </c>
      <c r="L45">
        <v>1</v>
      </c>
    </row>
    <row r="46" spans="1:14" x14ac:dyDescent="0.3">
      <c r="A46" t="s">
        <v>1</v>
      </c>
      <c r="B46" t="s">
        <v>16</v>
      </c>
      <c r="C46">
        <v>248</v>
      </c>
      <c r="D46" s="1">
        <f t="shared" ref="D46:D52" si="2">C46/1267</f>
        <v>0.19573796369376481</v>
      </c>
      <c r="K46" t="s">
        <v>66</v>
      </c>
      <c r="L46">
        <v>1</v>
      </c>
    </row>
    <row r="47" spans="1:14" x14ac:dyDescent="0.3">
      <c r="A47" t="s">
        <v>2</v>
      </c>
      <c r="B47" t="s">
        <v>32</v>
      </c>
      <c r="C47">
        <v>96</v>
      </c>
      <c r="D47" s="1">
        <f t="shared" si="2"/>
        <v>7.5769534333070251E-2</v>
      </c>
      <c r="K47" t="s">
        <v>67</v>
      </c>
      <c r="L47">
        <v>1</v>
      </c>
      <c r="N47">
        <v>3459</v>
      </c>
    </row>
    <row r="48" spans="1:14" x14ac:dyDescent="0.3">
      <c r="A48" t="s">
        <v>3</v>
      </c>
      <c r="B48" t="s">
        <v>46</v>
      </c>
      <c r="C48">
        <v>46</v>
      </c>
      <c r="D48" s="1">
        <f t="shared" si="2"/>
        <v>3.6306235201262825E-2</v>
      </c>
      <c r="K48" t="s">
        <v>72</v>
      </c>
      <c r="L48">
        <v>1</v>
      </c>
      <c r="N48" t="s">
        <v>89</v>
      </c>
    </row>
    <row r="49" spans="1:12" x14ac:dyDescent="0.3">
      <c r="A49" t="s">
        <v>4</v>
      </c>
      <c r="B49" t="s">
        <v>19</v>
      </c>
      <c r="C49">
        <v>21</v>
      </c>
      <c r="D49" s="1">
        <f t="shared" si="2"/>
        <v>1.6574585635359115E-2</v>
      </c>
      <c r="K49" t="s">
        <v>71</v>
      </c>
      <c r="L49">
        <v>1</v>
      </c>
    </row>
    <row r="50" spans="1:12" x14ac:dyDescent="0.3">
      <c r="A50" t="s">
        <v>5</v>
      </c>
      <c r="B50" t="s">
        <v>22</v>
      </c>
      <c r="C50">
        <v>2</v>
      </c>
      <c r="D50" s="1">
        <f t="shared" si="2"/>
        <v>1.5785319652722968E-3</v>
      </c>
      <c r="K50" t="s">
        <v>48</v>
      </c>
      <c r="L50">
        <v>1</v>
      </c>
    </row>
    <row r="51" spans="1:12" x14ac:dyDescent="0.3">
      <c r="B51" t="s">
        <v>24</v>
      </c>
      <c r="C51">
        <v>2</v>
      </c>
      <c r="D51" s="1">
        <f t="shared" si="2"/>
        <v>1.5785319652722968E-3</v>
      </c>
      <c r="K51" t="s">
        <v>83</v>
      </c>
      <c r="L51">
        <v>1</v>
      </c>
    </row>
    <row r="52" spans="1:12" x14ac:dyDescent="0.3">
      <c r="A52" t="s">
        <v>6</v>
      </c>
      <c r="B52" t="s">
        <v>85</v>
      </c>
      <c r="C52">
        <v>1</v>
      </c>
      <c r="D52" s="1">
        <f t="shared" si="2"/>
        <v>7.8926598263614838E-4</v>
      </c>
      <c r="K52" t="s">
        <v>31</v>
      </c>
      <c r="L52">
        <v>15</v>
      </c>
    </row>
  </sheetData>
  <sortState xmlns:xlrd2="http://schemas.microsoft.com/office/spreadsheetml/2017/richdata2" ref="B11:G12">
    <sortCondition ref="B11:B12"/>
  </sortState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93"/>
  <sheetViews>
    <sheetView workbookViewId="0"/>
  </sheetViews>
  <sheetFormatPr defaultRowHeight="14.4" x14ac:dyDescent="0.3"/>
  <cols>
    <col min="1" max="1" width="19.6640625" bestFit="1" customWidth="1"/>
    <col min="2" max="6" width="5" bestFit="1" customWidth="1"/>
    <col min="7" max="7" width="6" bestFit="1" customWidth="1"/>
    <col min="8" max="19" width="7" bestFit="1" customWidth="1"/>
  </cols>
  <sheetData>
    <row r="2" spans="1:19" x14ac:dyDescent="0.3">
      <c r="B2" s="4">
        <v>2007</v>
      </c>
      <c r="C2" s="4">
        <v>2008</v>
      </c>
      <c r="D2" s="4">
        <v>2009</v>
      </c>
      <c r="E2" s="4">
        <v>2010</v>
      </c>
      <c r="F2" s="4">
        <v>2011</v>
      </c>
      <c r="G2" s="4">
        <v>2012</v>
      </c>
      <c r="H2" s="4">
        <v>2013</v>
      </c>
      <c r="I2" s="4">
        <v>2014</v>
      </c>
      <c r="J2" s="4">
        <v>2015</v>
      </c>
      <c r="K2" s="4">
        <v>2016</v>
      </c>
      <c r="L2" s="4">
        <v>2017</v>
      </c>
      <c r="M2" s="4">
        <v>2018</v>
      </c>
      <c r="N2" s="4">
        <v>2019</v>
      </c>
      <c r="O2" s="4">
        <v>2020</v>
      </c>
      <c r="P2" s="4">
        <v>2021</v>
      </c>
      <c r="Q2" s="4">
        <v>2022</v>
      </c>
      <c r="R2" s="4">
        <v>2023</v>
      </c>
      <c r="S2" s="4">
        <v>2024</v>
      </c>
    </row>
    <row r="3" spans="1:19" x14ac:dyDescent="0.3">
      <c r="A3" t="s">
        <v>16</v>
      </c>
      <c r="B3">
        <v>0</v>
      </c>
      <c r="C3">
        <v>11</v>
      </c>
      <c r="D3">
        <v>19</v>
      </c>
      <c r="E3">
        <v>27.5</v>
      </c>
      <c r="F3">
        <v>30.5</v>
      </c>
      <c r="G3">
        <v>37.25</v>
      </c>
      <c r="H3">
        <v>41.25</v>
      </c>
      <c r="I3">
        <v>59.25</v>
      </c>
      <c r="J3">
        <v>65.75</v>
      </c>
      <c r="K3">
        <v>79.75</v>
      </c>
      <c r="L3">
        <v>100.75</v>
      </c>
      <c r="M3">
        <v>120.75</v>
      </c>
      <c r="N3">
        <v>130.75</v>
      </c>
      <c r="O3">
        <v>145.75</v>
      </c>
      <c r="P3">
        <v>149.75</v>
      </c>
      <c r="Q3">
        <v>159.75</v>
      </c>
      <c r="R3">
        <v>168.75</v>
      </c>
      <c r="S3">
        <v>183.75</v>
      </c>
    </row>
    <row r="4" spans="1:19" x14ac:dyDescent="0.3">
      <c r="A4" t="s">
        <v>15</v>
      </c>
      <c r="B4">
        <v>4</v>
      </c>
      <c r="C4">
        <v>16</v>
      </c>
      <c r="D4">
        <v>43</v>
      </c>
      <c r="E4">
        <v>74</v>
      </c>
      <c r="F4">
        <v>88.5</v>
      </c>
      <c r="G4">
        <v>95.25</v>
      </c>
      <c r="H4">
        <v>103.25</v>
      </c>
      <c r="I4">
        <v>107.75</v>
      </c>
      <c r="J4">
        <v>116.58</v>
      </c>
      <c r="K4">
        <v>123.91</v>
      </c>
      <c r="L4">
        <v>129.91</v>
      </c>
      <c r="M4">
        <v>133.91</v>
      </c>
      <c r="N4">
        <v>136.91</v>
      </c>
      <c r="O4">
        <v>142.91</v>
      </c>
      <c r="P4">
        <v>147.91</v>
      </c>
      <c r="Q4">
        <v>156.91</v>
      </c>
      <c r="R4">
        <v>162.91</v>
      </c>
      <c r="S4">
        <v>167.91</v>
      </c>
    </row>
    <row r="5" spans="1:19" x14ac:dyDescent="0.3">
      <c r="A5" t="s">
        <v>46</v>
      </c>
      <c r="B5">
        <v>0</v>
      </c>
      <c r="C5">
        <v>0</v>
      </c>
      <c r="D5">
        <v>0</v>
      </c>
      <c r="E5">
        <v>0</v>
      </c>
      <c r="F5">
        <v>0.5</v>
      </c>
      <c r="G5">
        <v>8.75</v>
      </c>
      <c r="H5">
        <v>12.75</v>
      </c>
      <c r="I5">
        <v>20.75</v>
      </c>
      <c r="J5">
        <v>28.08</v>
      </c>
      <c r="K5">
        <v>32.409999999999997</v>
      </c>
      <c r="L5">
        <v>42.41</v>
      </c>
      <c r="M5">
        <v>50.41</v>
      </c>
      <c r="N5">
        <v>54.41</v>
      </c>
      <c r="O5">
        <v>56.41</v>
      </c>
      <c r="P5">
        <v>58.41</v>
      </c>
      <c r="Q5">
        <v>61.41</v>
      </c>
      <c r="R5">
        <v>67.41</v>
      </c>
      <c r="S5">
        <v>71.41</v>
      </c>
    </row>
    <row r="6" spans="1:19" x14ac:dyDescent="0.3">
      <c r="A6" t="s">
        <v>19</v>
      </c>
      <c r="B6">
        <v>0</v>
      </c>
      <c r="C6">
        <v>0</v>
      </c>
      <c r="D6">
        <v>0</v>
      </c>
      <c r="E6">
        <v>0.5</v>
      </c>
      <c r="F6">
        <v>3.5</v>
      </c>
      <c r="G6">
        <v>4.5</v>
      </c>
      <c r="H6">
        <v>8.5</v>
      </c>
      <c r="I6">
        <v>12.5</v>
      </c>
      <c r="J6">
        <v>12.5</v>
      </c>
      <c r="K6">
        <v>12.5</v>
      </c>
      <c r="L6">
        <v>14.5</v>
      </c>
      <c r="M6">
        <v>15.5</v>
      </c>
      <c r="N6">
        <v>16.5</v>
      </c>
      <c r="O6">
        <v>17.5</v>
      </c>
      <c r="P6">
        <v>18.5</v>
      </c>
      <c r="Q6">
        <v>19.5</v>
      </c>
      <c r="R6">
        <v>20.5</v>
      </c>
      <c r="S6">
        <v>22.5</v>
      </c>
    </row>
    <row r="7" spans="1:19" x14ac:dyDescent="0.3">
      <c r="A7" t="s">
        <v>14</v>
      </c>
      <c r="B7">
        <v>6</v>
      </c>
      <c r="C7">
        <v>10</v>
      </c>
      <c r="D7">
        <v>11</v>
      </c>
      <c r="E7">
        <v>12</v>
      </c>
      <c r="F7">
        <v>14</v>
      </c>
      <c r="G7">
        <v>14</v>
      </c>
      <c r="H7">
        <v>14</v>
      </c>
      <c r="I7">
        <v>14</v>
      </c>
      <c r="J7">
        <v>15</v>
      </c>
      <c r="K7">
        <v>16</v>
      </c>
      <c r="L7">
        <v>16</v>
      </c>
      <c r="M7">
        <v>16</v>
      </c>
      <c r="N7">
        <v>16</v>
      </c>
      <c r="O7">
        <v>16</v>
      </c>
      <c r="P7">
        <v>16</v>
      </c>
      <c r="Q7">
        <v>16</v>
      </c>
      <c r="R7">
        <v>16</v>
      </c>
      <c r="S7">
        <v>16</v>
      </c>
    </row>
    <row r="8" spans="1:19" x14ac:dyDescent="0.3">
      <c r="A8" t="s">
        <v>24</v>
      </c>
      <c r="B8">
        <v>0</v>
      </c>
      <c r="C8">
        <v>2</v>
      </c>
      <c r="D8">
        <v>2</v>
      </c>
      <c r="E8">
        <v>4</v>
      </c>
      <c r="F8">
        <v>6</v>
      </c>
      <c r="G8">
        <v>9.25</v>
      </c>
      <c r="H8">
        <v>11.25</v>
      </c>
      <c r="I8">
        <v>12.25</v>
      </c>
      <c r="J8">
        <v>13.25</v>
      </c>
      <c r="K8">
        <v>14.25</v>
      </c>
      <c r="L8">
        <v>15.25</v>
      </c>
      <c r="M8">
        <v>15.25</v>
      </c>
      <c r="N8">
        <v>15.25</v>
      </c>
      <c r="O8">
        <v>15.25</v>
      </c>
      <c r="P8">
        <v>15.25</v>
      </c>
      <c r="Q8">
        <v>15.25</v>
      </c>
      <c r="R8">
        <v>15.25</v>
      </c>
      <c r="S8">
        <v>15.25</v>
      </c>
    </row>
    <row r="9" spans="1:19" x14ac:dyDescent="0.3">
      <c r="A9" t="s">
        <v>73</v>
      </c>
      <c r="B9">
        <v>0</v>
      </c>
      <c r="C9">
        <v>0</v>
      </c>
      <c r="D9">
        <v>0</v>
      </c>
      <c r="E9">
        <v>0</v>
      </c>
      <c r="F9">
        <v>0</v>
      </c>
      <c r="G9">
        <v>12</v>
      </c>
      <c r="H9">
        <v>14</v>
      </c>
      <c r="I9">
        <v>14</v>
      </c>
      <c r="J9">
        <v>14</v>
      </c>
      <c r="K9">
        <v>14</v>
      </c>
      <c r="L9">
        <v>14</v>
      </c>
      <c r="M9">
        <v>14</v>
      </c>
      <c r="N9">
        <v>14</v>
      </c>
      <c r="O9">
        <v>14</v>
      </c>
      <c r="P9">
        <v>14</v>
      </c>
      <c r="Q9">
        <v>14</v>
      </c>
      <c r="R9">
        <v>14</v>
      </c>
      <c r="S9">
        <v>14</v>
      </c>
    </row>
    <row r="10" spans="1:19" x14ac:dyDescent="0.3">
      <c r="A10" t="s">
        <v>21</v>
      </c>
      <c r="B10">
        <v>4</v>
      </c>
      <c r="C10">
        <v>4</v>
      </c>
      <c r="D10">
        <v>4</v>
      </c>
      <c r="E10">
        <v>5</v>
      </c>
      <c r="F10">
        <v>8</v>
      </c>
      <c r="G10">
        <v>11</v>
      </c>
      <c r="H10">
        <v>11</v>
      </c>
      <c r="I10">
        <v>11</v>
      </c>
      <c r="J10">
        <v>12</v>
      </c>
      <c r="K10">
        <v>13</v>
      </c>
      <c r="L10">
        <v>14</v>
      </c>
      <c r="M10">
        <v>14</v>
      </c>
      <c r="N10">
        <v>14</v>
      </c>
      <c r="O10">
        <v>14</v>
      </c>
      <c r="P10">
        <v>14</v>
      </c>
      <c r="Q10">
        <v>14</v>
      </c>
      <c r="R10">
        <v>14</v>
      </c>
      <c r="S10">
        <v>14</v>
      </c>
    </row>
    <row r="11" spans="1:19" x14ac:dyDescent="0.3">
      <c r="A11" t="s">
        <v>48</v>
      </c>
      <c r="B11">
        <v>0</v>
      </c>
      <c r="C11">
        <v>0</v>
      </c>
      <c r="D11">
        <v>0</v>
      </c>
      <c r="E11">
        <v>0</v>
      </c>
      <c r="F11">
        <v>1</v>
      </c>
      <c r="G11">
        <v>3</v>
      </c>
      <c r="H11">
        <v>3</v>
      </c>
      <c r="I11">
        <v>5</v>
      </c>
      <c r="J11">
        <v>5.33</v>
      </c>
      <c r="K11">
        <v>8.66</v>
      </c>
      <c r="L11">
        <v>8.66</v>
      </c>
      <c r="M11">
        <v>8.66</v>
      </c>
      <c r="N11">
        <v>8.66</v>
      </c>
      <c r="O11">
        <v>8.66</v>
      </c>
      <c r="P11">
        <v>8.66</v>
      </c>
      <c r="Q11">
        <v>8.66</v>
      </c>
      <c r="R11">
        <v>8.66</v>
      </c>
      <c r="S11">
        <v>8.66</v>
      </c>
    </row>
    <row r="12" spans="1:19" x14ac:dyDescent="0.3">
      <c r="A12" t="s">
        <v>55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3</v>
      </c>
      <c r="M12">
        <v>3</v>
      </c>
      <c r="N12">
        <v>4</v>
      </c>
      <c r="O12">
        <v>5</v>
      </c>
      <c r="P12">
        <v>5</v>
      </c>
      <c r="Q12">
        <v>5</v>
      </c>
      <c r="R12">
        <v>6</v>
      </c>
      <c r="S12">
        <v>7</v>
      </c>
    </row>
    <row r="13" spans="1:19" x14ac:dyDescent="0.3">
      <c r="A13" t="s">
        <v>18</v>
      </c>
      <c r="B13">
        <v>0</v>
      </c>
      <c r="C13">
        <v>0</v>
      </c>
      <c r="D13">
        <v>0</v>
      </c>
      <c r="E13">
        <v>2</v>
      </c>
      <c r="F13">
        <v>3</v>
      </c>
      <c r="G13">
        <v>5</v>
      </c>
      <c r="H13">
        <v>6</v>
      </c>
      <c r="I13">
        <v>6</v>
      </c>
      <c r="J13">
        <v>6</v>
      </c>
      <c r="K13">
        <v>6</v>
      </c>
      <c r="L13">
        <v>6</v>
      </c>
      <c r="M13">
        <v>6</v>
      </c>
      <c r="N13">
        <v>6</v>
      </c>
      <c r="O13">
        <v>6</v>
      </c>
      <c r="P13">
        <v>6</v>
      </c>
      <c r="Q13">
        <v>6</v>
      </c>
      <c r="R13">
        <v>6</v>
      </c>
      <c r="S13">
        <v>6</v>
      </c>
    </row>
    <row r="14" spans="1:19" x14ac:dyDescent="0.3">
      <c r="A14" t="s">
        <v>20</v>
      </c>
      <c r="B14">
        <v>0</v>
      </c>
      <c r="C14">
        <v>0</v>
      </c>
      <c r="D14">
        <v>1</v>
      </c>
      <c r="E14">
        <v>5</v>
      </c>
      <c r="F14">
        <v>5</v>
      </c>
      <c r="G14">
        <v>5</v>
      </c>
      <c r="H14">
        <v>5</v>
      </c>
      <c r="I14">
        <v>5</v>
      </c>
      <c r="J14">
        <v>5</v>
      </c>
      <c r="K14">
        <v>5</v>
      </c>
      <c r="L14">
        <v>5</v>
      </c>
      <c r="M14">
        <v>5</v>
      </c>
      <c r="N14">
        <v>5</v>
      </c>
      <c r="O14">
        <v>5</v>
      </c>
      <c r="P14">
        <v>5</v>
      </c>
      <c r="Q14">
        <v>5</v>
      </c>
      <c r="R14">
        <v>5</v>
      </c>
      <c r="S14">
        <v>5</v>
      </c>
    </row>
    <row r="15" spans="1:19" x14ac:dyDescent="0.3">
      <c r="A15" t="s">
        <v>22</v>
      </c>
      <c r="B15">
        <v>0</v>
      </c>
      <c r="C15">
        <v>0</v>
      </c>
      <c r="D15">
        <v>0</v>
      </c>
      <c r="E15">
        <v>4</v>
      </c>
      <c r="F15">
        <v>4</v>
      </c>
      <c r="G15">
        <v>4</v>
      </c>
      <c r="H15">
        <v>4</v>
      </c>
      <c r="I15">
        <v>4</v>
      </c>
      <c r="J15">
        <v>4</v>
      </c>
      <c r="K15">
        <v>4</v>
      </c>
      <c r="L15">
        <v>4</v>
      </c>
      <c r="M15">
        <v>4</v>
      </c>
      <c r="N15">
        <v>4</v>
      </c>
      <c r="O15">
        <v>4</v>
      </c>
      <c r="P15">
        <v>4</v>
      </c>
      <c r="Q15">
        <v>4</v>
      </c>
      <c r="R15">
        <v>4</v>
      </c>
      <c r="S15">
        <v>4</v>
      </c>
    </row>
    <row r="16" spans="1:19" x14ac:dyDescent="0.3">
      <c r="A16" t="s">
        <v>17</v>
      </c>
      <c r="B16">
        <v>0</v>
      </c>
      <c r="C16">
        <v>0</v>
      </c>
      <c r="D16">
        <v>0</v>
      </c>
      <c r="E16">
        <v>0</v>
      </c>
      <c r="F16">
        <v>1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</row>
    <row r="17" spans="1:19" x14ac:dyDescent="0.3">
      <c r="A17" t="s">
        <v>28</v>
      </c>
      <c r="B17">
        <v>0</v>
      </c>
      <c r="C17">
        <v>0</v>
      </c>
      <c r="D17">
        <v>0</v>
      </c>
      <c r="E17">
        <v>1</v>
      </c>
      <c r="F17">
        <v>1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</row>
    <row r="18" spans="1:19" x14ac:dyDescent="0.3">
      <c r="A18" t="s">
        <v>85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</v>
      </c>
      <c r="S18">
        <v>2</v>
      </c>
    </row>
    <row r="19" spans="1:19" x14ac:dyDescent="0.3">
      <c r="A19" t="s">
        <v>92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1</v>
      </c>
      <c r="Q19">
        <v>1</v>
      </c>
      <c r="R19">
        <v>1</v>
      </c>
      <c r="S19">
        <v>2</v>
      </c>
    </row>
    <row r="20" spans="1:19" x14ac:dyDescent="0.3">
      <c r="A20" t="s">
        <v>33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</row>
    <row r="21" spans="1:19" x14ac:dyDescent="0.3">
      <c r="A21" t="s">
        <v>47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</row>
    <row r="22" spans="1:19" x14ac:dyDescent="0.3">
      <c r="A22" t="s">
        <v>65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</row>
    <row r="23" spans="1:19" x14ac:dyDescent="0.3">
      <c r="A23" t="s">
        <v>90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</v>
      </c>
    </row>
    <row r="24" spans="1:19" x14ac:dyDescent="0.3">
      <c r="A24" t="s">
        <v>91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</v>
      </c>
    </row>
    <row r="25" spans="1:19" x14ac:dyDescent="0.3">
      <c r="A25" t="s">
        <v>32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0.5</v>
      </c>
      <c r="J25">
        <v>0.5</v>
      </c>
      <c r="K25">
        <v>0.5</v>
      </c>
      <c r="L25">
        <v>0.5</v>
      </c>
      <c r="M25">
        <v>0.5</v>
      </c>
      <c r="N25">
        <v>0.5</v>
      </c>
      <c r="O25">
        <v>0.5</v>
      </c>
      <c r="P25">
        <v>0.5</v>
      </c>
      <c r="Q25">
        <v>0.5</v>
      </c>
      <c r="R25">
        <v>0.5</v>
      </c>
      <c r="S25">
        <v>0.5</v>
      </c>
    </row>
    <row r="26" spans="1:19" x14ac:dyDescent="0.3">
      <c r="B26">
        <v>15</v>
      </c>
      <c r="C26">
        <v>44</v>
      </c>
      <c r="D26">
        <v>81</v>
      </c>
      <c r="E26">
        <v>136</v>
      </c>
      <c r="F26">
        <v>167</v>
      </c>
      <c r="G26">
        <v>215</v>
      </c>
      <c r="H26">
        <v>241</v>
      </c>
      <c r="I26">
        <v>279</v>
      </c>
      <c r="J26">
        <v>304.99</v>
      </c>
      <c r="K26">
        <v>336.98</v>
      </c>
      <c r="L26">
        <v>380.98</v>
      </c>
      <c r="M26">
        <v>413.98</v>
      </c>
      <c r="N26">
        <v>432.98</v>
      </c>
      <c r="O26">
        <v>458.98</v>
      </c>
      <c r="P26">
        <v>470.98</v>
      </c>
      <c r="Q26">
        <v>493.98</v>
      </c>
      <c r="R26">
        <v>517.98</v>
      </c>
      <c r="S26">
        <v>548.98</v>
      </c>
    </row>
    <row r="31" spans="1:19" x14ac:dyDescent="0.3">
      <c r="B31" s="4">
        <v>2009</v>
      </c>
      <c r="C31" s="4">
        <v>2010</v>
      </c>
      <c r="D31" s="4">
        <v>2011</v>
      </c>
      <c r="E31" s="4">
        <v>2012</v>
      </c>
      <c r="F31" s="4">
        <v>2013</v>
      </c>
      <c r="G31" s="4">
        <v>2014</v>
      </c>
      <c r="H31" s="4">
        <v>2015</v>
      </c>
      <c r="I31" s="4">
        <v>2016</v>
      </c>
      <c r="J31" s="4">
        <v>2017</v>
      </c>
      <c r="K31" s="4">
        <v>2018</v>
      </c>
      <c r="L31" s="4">
        <v>2019</v>
      </c>
      <c r="M31" s="4">
        <v>2020</v>
      </c>
      <c r="N31" s="4">
        <v>2021</v>
      </c>
      <c r="O31" s="4">
        <v>2022</v>
      </c>
      <c r="P31" s="4">
        <v>2023</v>
      </c>
      <c r="Q31" s="4">
        <v>2024</v>
      </c>
    </row>
    <row r="32" spans="1:19" x14ac:dyDescent="0.3">
      <c r="A32" t="s">
        <v>14</v>
      </c>
      <c r="B32">
        <v>94</v>
      </c>
      <c r="C32">
        <v>520</v>
      </c>
      <c r="D32">
        <v>709</v>
      </c>
      <c r="E32">
        <v>769</v>
      </c>
      <c r="F32">
        <v>850</v>
      </c>
      <c r="G32">
        <v>929</v>
      </c>
      <c r="H32">
        <v>992</v>
      </c>
      <c r="I32">
        <v>1032</v>
      </c>
      <c r="J32">
        <v>1042</v>
      </c>
      <c r="K32">
        <v>1046</v>
      </c>
      <c r="L32">
        <v>1046</v>
      </c>
      <c r="M32">
        <v>1047</v>
      </c>
      <c r="N32">
        <v>1047</v>
      </c>
      <c r="O32">
        <v>1047</v>
      </c>
      <c r="P32">
        <v>1047</v>
      </c>
      <c r="Q32">
        <v>1047</v>
      </c>
    </row>
    <row r="33" spans="1:17" x14ac:dyDescent="0.3">
      <c r="A33" t="s">
        <v>34</v>
      </c>
      <c r="B33">
        <v>27</v>
      </c>
      <c r="C33">
        <v>171</v>
      </c>
      <c r="D33">
        <v>275</v>
      </c>
      <c r="E33">
        <v>315</v>
      </c>
      <c r="F33">
        <v>352</v>
      </c>
      <c r="G33">
        <v>397</v>
      </c>
      <c r="H33">
        <v>436</v>
      </c>
      <c r="I33">
        <v>496</v>
      </c>
      <c r="J33">
        <v>526</v>
      </c>
      <c r="K33">
        <v>563</v>
      </c>
      <c r="L33">
        <v>579</v>
      </c>
      <c r="M33">
        <v>620</v>
      </c>
      <c r="N33">
        <v>628</v>
      </c>
      <c r="O33">
        <v>632</v>
      </c>
      <c r="P33">
        <v>641</v>
      </c>
      <c r="Q33">
        <v>648</v>
      </c>
    </row>
    <row r="34" spans="1:17" x14ac:dyDescent="0.3">
      <c r="A34" t="s">
        <v>36</v>
      </c>
      <c r="B34">
        <v>40</v>
      </c>
      <c r="C34">
        <v>260</v>
      </c>
      <c r="D34">
        <v>320</v>
      </c>
      <c r="E34">
        <v>349</v>
      </c>
      <c r="F34">
        <v>358</v>
      </c>
      <c r="G34">
        <v>376</v>
      </c>
      <c r="H34">
        <v>382</v>
      </c>
      <c r="I34">
        <v>398</v>
      </c>
      <c r="J34">
        <v>401</v>
      </c>
      <c r="K34">
        <v>403</v>
      </c>
      <c r="L34">
        <v>405</v>
      </c>
      <c r="M34">
        <v>405</v>
      </c>
      <c r="N34">
        <v>407</v>
      </c>
      <c r="O34">
        <v>407</v>
      </c>
      <c r="P34">
        <v>407</v>
      </c>
      <c r="Q34">
        <v>407</v>
      </c>
    </row>
    <row r="35" spans="1:17" x14ac:dyDescent="0.3">
      <c r="A35" t="s">
        <v>38</v>
      </c>
      <c r="B35">
        <v>11</v>
      </c>
      <c r="C35">
        <v>43</v>
      </c>
      <c r="D35">
        <v>66</v>
      </c>
      <c r="E35">
        <v>83</v>
      </c>
      <c r="F35">
        <v>108</v>
      </c>
      <c r="G35">
        <v>128</v>
      </c>
      <c r="H35">
        <v>138</v>
      </c>
      <c r="I35">
        <v>158</v>
      </c>
      <c r="J35">
        <v>174</v>
      </c>
      <c r="K35">
        <v>193</v>
      </c>
      <c r="L35">
        <v>203</v>
      </c>
      <c r="M35">
        <v>219</v>
      </c>
      <c r="N35">
        <v>223</v>
      </c>
      <c r="O35">
        <v>224</v>
      </c>
      <c r="P35">
        <v>226</v>
      </c>
      <c r="Q35">
        <v>226</v>
      </c>
    </row>
    <row r="36" spans="1:17" x14ac:dyDescent="0.3">
      <c r="A36" t="s">
        <v>52</v>
      </c>
      <c r="E36">
        <v>7</v>
      </c>
      <c r="F36">
        <v>34</v>
      </c>
      <c r="G36">
        <v>65</v>
      </c>
      <c r="H36">
        <v>103</v>
      </c>
      <c r="I36">
        <v>135</v>
      </c>
      <c r="J36">
        <v>159</v>
      </c>
      <c r="K36">
        <v>178</v>
      </c>
      <c r="L36">
        <v>186</v>
      </c>
      <c r="M36">
        <v>206</v>
      </c>
      <c r="N36">
        <v>210</v>
      </c>
      <c r="O36">
        <v>211</v>
      </c>
      <c r="P36">
        <v>211</v>
      </c>
      <c r="Q36">
        <v>212</v>
      </c>
    </row>
    <row r="37" spans="1:17" x14ac:dyDescent="0.3">
      <c r="A37" t="s">
        <v>44</v>
      </c>
      <c r="B37">
        <v>3</v>
      </c>
      <c r="C37">
        <v>29</v>
      </c>
      <c r="D37">
        <v>44</v>
      </c>
      <c r="E37">
        <v>53</v>
      </c>
      <c r="F37">
        <v>94</v>
      </c>
      <c r="G37">
        <v>131</v>
      </c>
      <c r="H37">
        <v>156</v>
      </c>
      <c r="I37">
        <v>158</v>
      </c>
      <c r="J37">
        <v>170</v>
      </c>
      <c r="K37">
        <v>181</v>
      </c>
      <c r="L37">
        <v>184</v>
      </c>
      <c r="M37">
        <v>198</v>
      </c>
      <c r="N37">
        <v>206</v>
      </c>
      <c r="O37">
        <v>207</v>
      </c>
      <c r="P37">
        <v>207</v>
      </c>
      <c r="Q37">
        <v>207</v>
      </c>
    </row>
    <row r="38" spans="1:17" x14ac:dyDescent="0.3">
      <c r="A38" t="s">
        <v>35</v>
      </c>
      <c r="B38">
        <v>15</v>
      </c>
      <c r="C38">
        <v>56</v>
      </c>
      <c r="D38">
        <v>86</v>
      </c>
      <c r="E38">
        <v>98</v>
      </c>
      <c r="F38">
        <v>112</v>
      </c>
      <c r="G38">
        <v>135</v>
      </c>
      <c r="H38">
        <v>151</v>
      </c>
      <c r="I38">
        <v>156</v>
      </c>
      <c r="J38">
        <v>156</v>
      </c>
      <c r="K38">
        <v>156</v>
      </c>
      <c r="L38">
        <v>157</v>
      </c>
      <c r="M38">
        <v>160</v>
      </c>
      <c r="N38">
        <v>160</v>
      </c>
      <c r="O38">
        <v>160</v>
      </c>
      <c r="P38">
        <v>160</v>
      </c>
      <c r="Q38">
        <v>160</v>
      </c>
    </row>
    <row r="39" spans="1:17" x14ac:dyDescent="0.3">
      <c r="A39" t="s">
        <v>37</v>
      </c>
      <c r="B39">
        <v>19</v>
      </c>
      <c r="C39">
        <v>49</v>
      </c>
      <c r="D39">
        <v>73</v>
      </c>
      <c r="E39">
        <v>77</v>
      </c>
      <c r="F39">
        <v>81</v>
      </c>
      <c r="G39">
        <v>84</v>
      </c>
      <c r="H39">
        <v>87</v>
      </c>
      <c r="I39">
        <v>90</v>
      </c>
      <c r="J39">
        <v>90</v>
      </c>
      <c r="K39">
        <v>90</v>
      </c>
      <c r="L39">
        <v>90</v>
      </c>
      <c r="M39">
        <v>90</v>
      </c>
      <c r="N39">
        <v>90</v>
      </c>
      <c r="O39">
        <v>90</v>
      </c>
      <c r="P39">
        <v>90</v>
      </c>
      <c r="Q39">
        <v>90</v>
      </c>
    </row>
    <row r="40" spans="1:17" x14ac:dyDescent="0.3">
      <c r="A40" t="s">
        <v>41</v>
      </c>
      <c r="C40">
        <v>6</v>
      </c>
      <c r="D40">
        <v>17</v>
      </c>
      <c r="E40">
        <v>22</v>
      </c>
      <c r="F40">
        <v>30</v>
      </c>
      <c r="G40">
        <v>42</v>
      </c>
      <c r="H40">
        <v>50</v>
      </c>
      <c r="I40">
        <v>60</v>
      </c>
      <c r="J40">
        <v>67</v>
      </c>
      <c r="K40">
        <v>67</v>
      </c>
      <c r="L40">
        <v>69</v>
      </c>
      <c r="M40">
        <v>75</v>
      </c>
      <c r="N40">
        <v>79</v>
      </c>
      <c r="O40">
        <v>79</v>
      </c>
      <c r="P40">
        <v>81</v>
      </c>
      <c r="Q40">
        <v>83</v>
      </c>
    </row>
    <row r="41" spans="1:17" x14ac:dyDescent="0.3">
      <c r="A41" t="s">
        <v>50</v>
      </c>
      <c r="C41">
        <v>1</v>
      </c>
      <c r="D41">
        <v>26</v>
      </c>
      <c r="E41">
        <v>45</v>
      </c>
      <c r="F41">
        <v>57</v>
      </c>
      <c r="G41">
        <v>68</v>
      </c>
      <c r="H41">
        <v>71</v>
      </c>
      <c r="I41">
        <v>73</v>
      </c>
      <c r="J41">
        <v>75</v>
      </c>
      <c r="K41">
        <v>77</v>
      </c>
      <c r="L41">
        <v>77</v>
      </c>
      <c r="M41">
        <v>77</v>
      </c>
      <c r="N41">
        <v>77</v>
      </c>
      <c r="O41">
        <v>77</v>
      </c>
      <c r="P41">
        <v>77</v>
      </c>
      <c r="Q41">
        <v>77</v>
      </c>
    </row>
    <row r="42" spans="1:17" x14ac:dyDescent="0.3">
      <c r="A42" t="s">
        <v>39</v>
      </c>
      <c r="B42">
        <v>3</v>
      </c>
      <c r="C42">
        <v>15</v>
      </c>
      <c r="D42">
        <v>22</v>
      </c>
      <c r="E42">
        <v>26</v>
      </c>
      <c r="F42">
        <v>31</v>
      </c>
      <c r="G42">
        <v>31</v>
      </c>
      <c r="H42">
        <v>31</v>
      </c>
      <c r="I42">
        <v>33</v>
      </c>
      <c r="J42">
        <v>35</v>
      </c>
      <c r="K42">
        <v>36</v>
      </c>
      <c r="L42">
        <v>37</v>
      </c>
      <c r="M42">
        <v>37</v>
      </c>
      <c r="N42">
        <v>37</v>
      </c>
      <c r="O42">
        <v>37</v>
      </c>
      <c r="P42">
        <v>52</v>
      </c>
      <c r="Q42">
        <v>52</v>
      </c>
    </row>
    <row r="43" spans="1:17" x14ac:dyDescent="0.3">
      <c r="A43" t="s">
        <v>43</v>
      </c>
      <c r="C43">
        <v>18</v>
      </c>
      <c r="D43">
        <v>32</v>
      </c>
      <c r="E43">
        <v>33</v>
      </c>
      <c r="F43">
        <v>33</v>
      </c>
      <c r="G43">
        <v>33</v>
      </c>
      <c r="H43">
        <v>33</v>
      </c>
      <c r="I43">
        <v>33</v>
      </c>
      <c r="J43">
        <v>33</v>
      </c>
      <c r="K43">
        <v>33</v>
      </c>
      <c r="L43">
        <v>33</v>
      </c>
      <c r="M43">
        <v>33</v>
      </c>
      <c r="N43">
        <v>33</v>
      </c>
      <c r="O43">
        <v>33</v>
      </c>
      <c r="P43">
        <v>33</v>
      </c>
      <c r="Q43">
        <v>33</v>
      </c>
    </row>
    <row r="44" spans="1:17" x14ac:dyDescent="0.3">
      <c r="A44" t="s">
        <v>20</v>
      </c>
      <c r="B44">
        <v>8</v>
      </c>
      <c r="C44">
        <v>26</v>
      </c>
      <c r="D44">
        <v>30</v>
      </c>
      <c r="E44">
        <v>30</v>
      </c>
      <c r="F44">
        <v>30</v>
      </c>
      <c r="G44">
        <v>31</v>
      </c>
      <c r="H44">
        <v>31</v>
      </c>
      <c r="I44">
        <v>32</v>
      </c>
      <c r="J44">
        <v>32</v>
      </c>
      <c r="K44">
        <v>32</v>
      </c>
      <c r="L44">
        <v>32</v>
      </c>
      <c r="M44">
        <v>32</v>
      </c>
      <c r="N44">
        <v>32</v>
      </c>
      <c r="O44">
        <v>32</v>
      </c>
      <c r="P44">
        <v>32</v>
      </c>
      <c r="Q44">
        <v>32</v>
      </c>
    </row>
    <row r="45" spans="1:17" x14ac:dyDescent="0.3">
      <c r="A45" t="s">
        <v>75</v>
      </c>
      <c r="G45">
        <v>12</v>
      </c>
      <c r="H45">
        <v>20</v>
      </c>
      <c r="I45">
        <v>25</v>
      </c>
      <c r="J45">
        <v>27</v>
      </c>
      <c r="K45">
        <v>27</v>
      </c>
      <c r="L45">
        <v>27</v>
      </c>
      <c r="M45">
        <v>27</v>
      </c>
      <c r="N45">
        <v>27</v>
      </c>
      <c r="O45">
        <v>27</v>
      </c>
      <c r="P45">
        <v>27</v>
      </c>
      <c r="Q45">
        <v>27</v>
      </c>
    </row>
    <row r="46" spans="1:17" x14ac:dyDescent="0.3">
      <c r="A46" t="s">
        <v>28</v>
      </c>
      <c r="C46">
        <v>1</v>
      </c>
      <c r="D46">
        <v>5</v>
      </c>
      <c r="E46">
        <v>11</v>
      </c>
      <c r="F46">
        <v>15</v>
      </c>
      <c r="G46">
        <v>17</v>
      </c>
      <c r="H46">
        <v>19</v>
      </c>
      <c r="I46">
        <v>20</v>
      </c>
      <c r="J46">
        <v>23</v>
      </c>
      <c r="K46">
        <v>23</v>
      </c>
      <c r="L46">
        <v>23</v>
      </c>
      <c r="M46">
        <v>23</v>
      </c>
      <c r="N46">
        <v>23</v>
      </c>
      <c r="O46">
        <v>23</v>
      </c>
      <c r="P46">
        <v>23</v>
      </c>
      <c r="Q46">
        <v>23</v>
      </c>
    </row>
    <row r="47" spans="1:17" x14ac:dyDescent="0.3">
      <c r="A47" t="s">
        <v>61</v>
      </c>
      <c r="E47">
        <v>3</v>
      </c>
      <c r="F47">
        <v>3</v>
      </c>
      <c r="G47">
        <v>10</v>
      </c>
      <c r="H47">
        <v>10</v>
      </c>
      <c r="I47">
        <v>10</v>
      </c>
      <c r="J47">
        <v>10</v>
      </c>
      <c r="K47">
        <v>10</v>
      </c>
      <c r="L47">
        <v>10</v>
      </c>
      <c r="M47">
        <v>17</v>
      </c>
      <c r="N47">
        <v>21</v>
      </c>
      <c r="O47">
        <v>22</v>
      </c>
      <c r="P47">
        <v>22</v>
      </c>
      <c r="Q47">
        <v>22</v>
      </c>
    </row>
    <row r="48" spans="1:17" x14ac:dyDescent="0.3">
      <c r="A48" t="s">
        <v>40</v>
      </c>
      <c r="C48">
        <v>9</v>
      </c>
      <c r="D48">
        <v>9</v>
      </c>
      <c r="E48">
        <v>9</v>
      </c>
      <c r="F48">
        <v>9</v>
      </c>
      <c r="G48">
        <v>9</v>
      </c>
      <c r="H48">
        <v>9</v>
      </c>
      <c r="I48">
        <v>9</v>
      </c>
      <c r="J48">
        <v>9</v>
      </c>
      <c r="K48">
        <v>9</v>
      </c>
      <c r="L48">
        <v>10</v>
      </c>
      <c r="M48">
        <v>10</v>
      </c>
      <c r="N48">
        <v>10</v>
      </c>
      <c r="O48">
        <v>10</v>
      </c>
      <c r="P48">
        <v>10</v>
      </c>
      <c r="Q48">
        <v>10</v>
      </c>
    </row>
    <row r="49" spans="1:17" x14ac:dyDescent="0.3">
      <c r="A49" t="s">
        <v>32</v>
      </c>
      <c r="D49">
        <v>4</v>
      </c>
      <c r="E49">
        <v>4</v>
      </c>
      <c r="F49">
        <v>6</v>
      </c>
      <c r="G49">
        <v>7</v>
      </c>
      <c r="H49">
        <v>7</v>
      </c>
      <c r="I49">
        <v>7</v>
      </c>
      <c r="J49">
        <v>7</v>
      </c>
      <c r="K49">
        <v>7</v>
      </c>
      <c r="L49">
        <v>7</v>
      </c>
      <c r="M49">
        <v>8</v>
      </c>
      <c r="N49">
        <v>8</v>
      </c>
      <c r="O49">
        <v>9</v>
      </c>
      <c r="P49">
        <v>9</v>
      </c>
      <c r="Q49">
        <v>9</v>
      </c>
    </row>
    <row r="50" spans="1:17" x14ac:dyDescent="0.3">
      <c r="A50" t="s">
        <v>62</v>
      </c>
      <c r="E50">
        <v>1</v>
      </c>
      <c r="F50">
        <v>1</v>
      </c>
      <c r="G50">
        <v>8</v>
      </c>
      <c r="H50">
        <v>8</v>
      </c>
      <c r="I50">
        <v>8</v>
      </c>
      <c r="J50">
        <v>8</v>
      </c>
      <c r="K50">
        <v>8</v>
      </c>
      <c r="L50">
        <v>8</v>
      </c>
      <c r="M50">
        <v>8</v>
      </c>
      <c r="N50">
        <v>8</v>
      </c>
      <c r="O50">
        <v>8</v>
      </c>
      <c r="P50">
        <v>8</v>
      </c>
      <c r="Q50">
        <v>8</v>
      </c>
    </row>
    <row r="51" spans="1:17" x14ac:dyDescent="0.3">
      <c r="A51" t="s">
        <v>23</v>
      </c>
      <c r="B51">
        <v>1</v>
      </c>
      <c r="C51">
        <v>8</v>
      </c>
      <c r="D51">
        <v>8</v>
      </c>
      <c r="E51">
        <v>8</v>
      </c>
      <c r="F51">
        <v>8</v>
      </c>
      <c r="G51">
        <v>8</v>
      </c>
      <c r="H51">
        <v>8</v>
      </c>
      <c r="I51">
        <v>8</v>
      </c>
      <c r="J51">
        <v>8</v>
      </c>
      <c r="K51">
        <v>8</v>
      </c>
      <c r="L51">
        <v>8</v>
      </c>
      <c r="M51">
        <v>8</v>
      </c>
      <c r="N51">
        <v>8</v>
      </c>
      <c r="O51">
        <v>8</v>
      </c>
      <c r="P51">
        <v>8</v>
      </c>
      <c r="Q51">
        <v>8</v>
      </c>
    </row>
    <row r="52" spans="1:17" x14ac:dyDescent="0.3">
      <c r="A52" t="s">
        <v>51</v>
      </c>
      <c r="D52">
        <v>4</v>
      </c>
      <c r="E52">
        <v>4</v>
      </c>
      <c r="F52">
        <v>4</v>
      </c>
      <c r="G52">
        <v>4</v>
      </c>
      <c r="H52">
        <v>4</v>
      </c>
      <c r="I52">
        <v>4</v>
      </c>
      <c r="J52">
        <v>4</v>
      </c>
      <c r="K52">
        <v>4</v>
      </c>
      <c r="L52">
        <v>4</v>
      </c>
      <c r="M52">
        <v>4</v>
      </c>
      <c r="N52">
        <v>4</v>
      </c>
      <c r="O52">
        <v>4</v>
      </c>
      <c r="P52">
        <v>4</v>
      </c>
      <c r="Q52">
        <v>4</v>
      </c>
    </row>
    <row r="53" spans="1:17" x14ac:dyDescent="0.3">
      <c r="A53" t="s">
        <v>55</v>
      </c>
      <c r="D53">
        <v>4</v>
      </c>
      <c r="E53">
        <v>4</v>
      </c>
      <c r="F53">
        <v>4</v>
      </c>
      <c r="G53">
        <v>4</v>
      </c>
      <c r="H53">
        <v>4</v>
      </c>
      <c r="I53">
        <v>4</v>
      </c>
      <c r="J53">
        <v>4</v>
      </c>
      <c r="K53">
        <v>4</v>
      </c>
      <c r="L53">
        <v>4</v>
      </c>
      <c r="M53">
        <v>4</v>
      </c>
      <c r="N53">
        <v>4</v>
      </c>
      <c r="O53">
        <v>4</v>
      </c>
      <c r="P53">
        <v>4</v>
      </c>
      <c r="Q53">
        <v>4</v>
      </c>
    </row>
    <row r="54" spans="1:17" x14ac:dyDescent="0.3">
      <c r="A54" t="s">
        <v>58</v>
      </c>
      <c r="B54" t="s">
        <v>78</v>
      </c>
      <c r="D54">
        <v>3</v>
      </c>
      <c r="E54">
        <v>4</v>
      </c>
      <c r="F54">
        <v>4</v>
      </c>
      <c r="G54">
        <v>4</v>
      </c>
      <c r="H54">
        <v>4</v>
      </c>
      <c r="I54">
        <v>4</v>
      </c>
      <c r="J54">
        <v>4</v>
      </c>
      <c r="K54">
        <v>4</v>
      </c>
      <c r="L54">
        <v>4</v>
      </c>
      <c r="M54">
        <v>4</v>
      </c>
      <c r="N54">
        <v>4</v>
      </c>
      <c r="O54">
        <v>4</v>
      </c>
      <c r="P54">
        <v>4</v>
      </c>
      <c r="Q54">
        <v>4</v>
      </c>
    </row>
    <row r="55" spans="1:17" x14ac:dyDescent="0.3">
      <c r="A55" t="s">
        <v>26</v>
      </c>
      <c r="C55">
        <v>2</v>
      </c>
      <c r="D55">
        <v>2</v>
      </c>
      <c r="E55">
        <v>3</v>
      </c>
      <c r="F55">
        <v>3</v>
      </c>
      <c r="G55">
        <v>4</v>
      </c>
      <c r="H55">
        <v>4</v>
      </c>
      <c r="I55">
        <v>4</v>
      </c>
      <c r="J55">
        <v>4</v>
      </c>
      <c r="K55">
        <v>4</v>
      </c>
      <c r="L55">
        <v>4</v>
      </c>
      <c r="M55">
        <v>4</v>
      </c>
      <c r="N55">
        <v>4</v>
      </c>
      <c r="O55">
        <v>4</v>
      </c>
      <c r="P55">
        <v>4</v>
      </c>
      <c r="Q55">
        <v>4</v>
      </c>
    </row>
    <row r="56" spans="1:17" x14ac:dyDescent="0.3">
      <c r="A56" t="s">
        <v>79</v>
      </c>
      <c r="H56">
        <v>1</v>
      </c>
      <c r="I56">
        <v>2</v>
      </c>
      <c r="J56">
        <v>2</v>
      </c>
      <c r="K56">
        <v>2</v>
      </c>
      <c r="L56">
        <v>2</v>
      </c>
      <c r="M56">
        <v>4</v>
      </c>
      <c r="N56">
        <v>4</v>
      </c>
      <c r="O56">
        <v>4</v>
      </c>
      <c r="P56">
        <v>4</v>
      </c>
      <c r="Q56">
        <v>4</v>
      </c>
    </row>
    <row r="57" spans="1:17" x14ac:dyDescent="0.3">
      <c r="A57" t="s">
        <v>42</v>
      </c>
      <c r="B57">
        <v>3</v>
      </c>
      <c r="C57">
        <v>3</v>
      </c>
      <c r="D57">
        <v>3</v>
      </c>
      <c r="E57">
        <v>3</v>
      </c>
      <c r="F57">
        <v>3</v>
      </c>
      <c r="G57">
        <v>3</v>
      </c>
      <c r="H57">
        <v>3</v>
      </c>
      <c r="I57">
        <v>3</v>
      </c>
      <c r="J57">
        <v>3</v>
      </c>
      <c r="K57">
        <v>3</v>
      </c>
      <c r="L57">
        <v>3</v>
      </c>
      <c r="M57">
        <v>3</v>
      </c>
      <c r="N57">
        <v>3</v>
      </c>
      <c r="O57">
        <v>3</v>
      </c>
      <c r="P57">
        <v>3</v>
      </c>
      <c r="Q57">
        <v>3</v>
      </c>
    </row>
    <row r="58" spans="1:17" x14ac:dyDescent="0.3">
      <c r="A58" t="s">
        <v>25</v>
      </c>
      <c r="B58">
        <v>3</v>
      </c>
      <c r="C58">
        <v>3</v>
      </c>
      <c r="D58">
        <v>3</v>
      </c>
      <c r="E58">
        <v>3</v>
      </c>
      <c r="F58">
        <v>3</v>
      </c>
      <c r="G58">
        <v>3</v>
      </c>
      <c r="H58">
        <v>3</v>
      </c>
      <c r="I58">
        <v>3</v>
      </c>
      <c r="J58">
        <v>3</v>
      </c>
      <c r="K58">
        <v>3</v>
      </c>
      <c r="L58">
        <v>3</v>
      </c>
      <c r="M58">
        <v>3</v>
      </c>
      <c r="N58">
        <v>3</v>
      </c>
      <c r="O58">
        <v>3</v>
      </c>
      <c r="P58">
        <v>3</v>
      </c>
      <c r="Q58">
        <v>3</v>
      </c>
    </row>
    <row r="59" spans="1:17" x14ac:dyDescent="0.3">
      <c r="A59" t="s">
        <v>45</v>
      </c>
      <c r="C59">
        <v>2</v>
      </c>
      <c r="D59">
        <v>2</v>
      </c>
      <c r="E59">
        <v>3</v>
      </c>
      <c r="F59">
        <v>3</v>
      </c>
      <c r="G59">
        <v>3</v>
      </c>
      <c r="H59">
        <v>3</v>
      </c>
      <c r="I59">
        <v>3</v>
      </c>
      <c r="J59">
        <v>3</v>
      </c>
      <c r="K59">
        <v>3</v>
      </c>
      <c r="L59">
        <v>3</v>
      </c>
      <c r="M59">
        <v>3</v>
      </c>
      <c r="N59">
        <v>3</v>
      </c>
      <c r="O59">
        <v>3</v>
      </c>
      <c r="P59">
        <v>3</v>
      </c>
      <c r="Q59">
        <v>3</v>
      </c>
    </row>
    <row r="60" spans="1:17" x14ac:dyDescent="0.3">
      <c r="A60" t="s">
        <v>53</v>
      </c>
      <c r="E60">
        <v>3</v>
      </c>
      <c r="F60">
        <v>3</v>
      </c>
      <c r="G60">
        <v>3</v>
      </c>
      <c r="H60">
        <v>3</v>
      </c>
      <c r="I60">
        <v>3</v>
      </c>
      <c r="J60">
        <v>3</v>
      </c>
      <c r="K60">
        <v>3</v>
      </c>
      <c r="L60">
        <v>3</v>
      </c>
      <c r="M60">
        <v>3</v>
      </c>
      <c r="N60">
        <v>3</v>
      </c>
      <c r="O60">
        <v>3</v>
      </c>
      <c r="P60">
        <v>3</v>
      </c>
      <c r="Q60">
        <v>3</v>
      </c>
    </row>
    <row r="61" spans="1:17" x14ac:dyDescent="0.3">
      <c r="A61" t="s">
        <v>54</v>
      </c>
      <c r="D61">
        <v>3</v>
      </c>
      <c r="E61">
        <v>3</v>
      </c>
      <c r="F61">
        <v>3</v>
      </c>
      <c r="G61">
        <v>3</v>
      </c>
      <c r="H61">
        <v>3</v>
      </c>
      <c r="I61">
        <v>3</v>
      </c>
      <c r="J61">
        <v>3</v>
      </c>
      <c r="K61">
        <v>3</v>
      </c>
      <c r="L61">
        <v>3</v>
      </c>
      <c r="M61">
        <v>3</v>
      </c>
      <c r="N61">
        <v>3</v>
      </c>
      <c r="O61">
        <v>3</v>
      </c>
      <c r="P61">
        <v>3</v>
      </c>
      <c r="Q61">
        <v>3</v>
      </c>
    </row>
    <row r="62" spans="1:17" x14ac:dyDescent="0.3">
      <c r="A62" t="s">
        <v>27</v>
      </c>
      <c r="C62">
        <v>2</v>
      </c>
      <c r="D62">
        <v>2</v>
      </c>
      <c r="E62">
        <v>2</v>
      </c>
      <c r="F62">
        <v>2</v>
      </c>
      <c r="G62">
        <v>2</v>
      </c>
      <c r="H62">
        <v>2</v>
      </c>
      <c r="I62">
        <v>2</v>
      </c>
      <c r="J62">
        <v>2</v>
      </c>
      <c r="K62">
        <v>2</v>
      </c>
      <c r="L62">
        <v>2</v>
      </c>
      <c r="M62">
        <v>2</v>
      </c>
      <c r="N62">
        <v>2</v>
      </c>
      <c r="O62">
        <v>2</v>
      </c>
      <c r="P62">
        <v>2</v>
      </c>
      <c r="Q62">
        <v>2</v>
      </c>
    </row>
    <row r="63" spans="1:17" x14ac:dyDescent="0.3">
      <c r="A63" t="s">
        <v>68</v>
      </c>
      <c r="F63">
        <v>2</v>
      </c>
      <c r="G63">
        <v>2</v>
      </c>
      <c r="H63">
        <v>2</v>
      </c>
      <c r="I63">
        <v>2</v>
      </c>
      <c r="J63">
        <v>2</v>
      </c>
      <c r="K63">
        <v>2</v>
      </c>
      <c r="L63">
        <v>2</v>
      </c>
      <c r="M63">
        <v>2</v>
      </c>
      <c r="N63">
        <v>2</v>
      </c>
      <c r="O63">
        <v>2</v>
      </c>
      <c r="P63">
        <v>2</v>
      </c>
      <c r="Q63">
        <v>2</v>
      </c>
    </row>
    <row r="64" spans="1:17" x14ac:dyDescent="0.3">
      <c r="A64" t="s">
        <v>69</v>
      </c>
      <c r="F64">
        <v>2</v>
      </c>
      <c r="G64">
        <v>2</v>
      </c>
      <c r="H64">
        <v>2</v>
      </c>
      <c r="I64">
        <v>2</v>
      </c>
      <c r="J64">
        <v>2</v>
      </c>
      <c r="K64">
        <v>2</v>
      </c>
      <c r="L64">
        <v>2</v>
      </c>
      <c r="M64">
        <v>2</v>
      </c>
      <c r="N64">
        <v>2</v>
      </c>
      <c r="O64">
        <v>2</v>
      </c>
      <c r="P64">
        <v>2</v>
      </c>
      <c r="Q64">
        <v>2</v>
      </c>
    </row>
    <row r="65" spans="1:17" x14ac:dyDescent="0.3">
      <c r="A65" t="s">
        <v>70</v>
      </c>
      <c r="F65">
        <v>2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2</v>
      </c>
      <c r="O65">
        <v>2</v>
      </c>
      <c r="P65">
        <v>2</v>
      </c>
      <c r="Q65">
        <v>2</v>
      </c>
    </row>
    <row r="66" spans="1:17" x14ac:dyDescent="0.3">
      <c r="A66" t="s">
        <v>65</v>
      </c>
      <c r="C66">
        <v>1</v>
      </c>
      <c r="D66">
        <v>1</v>
      </c>
      <c r="E66">
        <v>1</v>
      </c>
      <c r="F66">
        <v>1</v>
      </c>
      <c r="G66">
        <v>1</v>
      </c>
      <c r="H66">
        <v>2</v>
      </c>
      <c r="I66">
        <v>2</v>
      </c>
      <c r="J66">
        <v>2</v>
      </c>
      <c r="K66">
        <v>2</v>
      </c>
      <c r="L66">
        <v>2</v>
      </c>
      <c r="M66">
        <v>2</v>
      </c>
      <c r="N66">
        <v>2</v>
      </c>
      <c r="O66">
        <v>2</v>
      </c>
      <c r="P66">
        <v>2</v>
      </c>
      <c r="Q66">
        <v>2</v>
      </c>
    </row>
    <row r="67" spans="1:17" x14ac:dyDescent="0.3">
      <c r="A67" t="s">
        <v>80</v>
      </c>
      <c r="I67">
        <v>2</v>
      </c>
      <c r="J67">
        <v>2</v>
      </c>
      <c r="K67">
        <v>2</v>
      </c>
      <c r="L67">
        <v>2</v>
      </c>
      <c r="M67">
        <v>2</v>
      </c>
      <c r="N67">
        <v>2</v>
      </c>
      <c r="O67">
        <v>2</v>
      </c>
      <c r="P67">
        <v>2</v>
      </c>
      <c r="Q67">
        <v>2</v>
      </c>
    </row>
    <row r="68" spans="1:17" x14ac:dyDescent="0.3">
      <c r="A68" t="s">
        <v>29</v>
      </c>
      <c r="B68">
        <v>1</v>
      </c>
      <c r="C68">
        <v>1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2</v>
      </c>
      <c r="P68">
        <v>2</v>
      </c>
      <c r="Q68">
        <v>2</v>
      </c>
    </row>
    <row r="69" spans="1:17" x14ac:dyDescent="0.3">
      <c r="A69" t="s">
        <v>30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</row>
    <row r="70" spans="1:17" x14ac:dyDescent="0.3">
      <c r="A70" t="s">
        <v>56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</row>
    <row r="71" spans="1:17" x14ac:dyDescent="0.3">
      <c r="A71" t="s">
        <v>57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</row>
    <row r="72" spans="1:17" x14ac:dyDescent="0.3">
      <c r="A72" t="s">
        <v>59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</row>
    <row r="73" spans="1:17" x14ac:dyDescent="0.3">
      <c r="A73" t="s">
        <v>60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</row>
    <row r="74" spans="1:17" x14ac:dyDescent="0.3">
      <c r="A74" t="s">
        <v>63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</row>
    <row r="75" spans="1:17" x14ac:dyDescent="0.3">
      <c r="A75" t="s">
        <v>66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</row>
    <row r="76" spans="1:17" x14ac:dyDescent="0.3">
      <c r="A76" t="s">
        <v>67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</row>
    <row r="77" spans="1:17" x14ac:dyDescent="0.3">
      <c r="A77" t="s">
        <v>72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</row>
    <row r="78" spans="1:17" x14ac:dyDescent="0.3">
      <c r="A78" t="s">
        <v>71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</row>
    <row r="79" spans="1:17" x14ac:dyDescent="0.3">
      <c r="A79" t="s">
        <v>48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</row>
    <row r="80" spans="1:17" x14ac:dyDescent="0.3">
      <c r="A80" t="s">
        <v>82</v>
      </c>
      <c r="M80">
        <v>1</v>
      </c>
      <c r="N80">
        <v>1</v>
      </c>
      <c r="O80">
        <v>1</v>
      </c>
      <c r="P80">
        <v>1</v>
      </c>
      <c r="Q80">
        <v>1</v>
      </c>
    </row>
    <row r="81" spans="1:19" x14ac:dyDescent="0.3">
      <c r="A81" t="s">
        <v>83</v>
      </c>
      <c r="M81">
        <v>1</v>
      </c>
      <c r="N81">
        <v>1</v>
      </c>
      <c r="O81">
        <v>1</v>
      </c>
      <c r="P81">
        <v>1</v>
      </c>
      <c r="Q81">
        <v>1</v>
      </c>
    </row>
    <row r="82" spans="1:19" x14ac:dyDescent="0.3">
      <c r="A82" t="s">
        <v>31</v>
      </c>
      <c r="C82">
        <v>6</v>
      </c>
      <c r="D82">
        <v>10</v>
      </c>
      <c r="E82">
        <v>11</v>
      </c>
      <c r="F82">
        <v>11</v>
      </c>
      <c r="G82">
        <v>12</v>
      </c>
      <c r="H82">
        <v>13</v>
      </c>
      <c r="I82">
        <v>13</v>
      </c>
      <c r="J82">
        <v>13</v>
      </c>
      <c r="K82">
        <v>13</v>
      </c>
      <c r="L82">
        <v>14</v>
      </c>
      <c r="M82">
        <v>14</v>
      </c>
      <c r="N82">
        <v>15</v>
      </c>
      <c r="O82">
        <v>15</v>
      </c>
      <c r="P82">
        <v>15</v>
      </c>
      <c r="Q82">
        <v>15</v>
      </c>
    </row>
    <row r="85" spans="1:19" x14ac:dyDescent="0.3">
      <c r="B85" s="4">
        <v>2007</v>
      </c>
      <c r="C85" s="4">
        <v>2008</v>
      </c>
      <c r="D85" s="4">
        <v>2009</v>
      </c>
      <c r="E85" s="4">
        <v>2010</v>
      </c>
      <c r="F85" s="4">
        <v>2011</v>
      </c>
      <c r="G85" s="4">
        <v>2012</v>
      </c>
      <c r="H85" s="4">
        <v>2013</v>
      </c>
      <c r="I85" s="4">
        <v>2014</v>
      </c>
      <c r="J85" s="4">
        <v>2015</v>
      </c>
      <c r="K85" s="4">
        <v>2016</v>
      </c>
      <c r="L85" s="4">
        <v>2017</v>
      </c>
      <c r="M85" s="4">
        <v>2018</v>
      </c>
      <c r="N85" s="4">
        <v>2019</v>
      </c>
      <c r="O85" s="4">
        <v>2020</v>
      </c>
      <c r="P85" s="4">
        <v>2021</v>
      </c>
      <c r="Q85" s="4">
        <v>2022</v>
      </c>
      <c r="R85" s="4">
        <v>2023</v>
      </c>
      <c r="S85" s="4">
        <v>2024</v>
      </c>
    </row>
    <row r="86" spans="1:19" x14ac:dyDescent="0.3">
      <c r="A86" t="s">
        <v>15</v>
      </c>
      <c r="B86">
        <v>45</v>
      </c>
      <c r="C86">
        <v>111</v>
      </c>
      <c r="D86">
        <v>224</v>
      </c>
      <c r="E86">
        <v>355</v>
      </c>
      <c r="F86">
        <v>448</v>
      </c>
      <c r="G86">
        <v>561</v>
      </c>
      <c r="H86">
        <v>628</v>
      </c>
      <c r="I86">
        <v>643</v>
      </c>
      <c r="J86">
        <v>668</v>
      </c>
      <c r="K86">
        <v>694</v>
      </c>
      <c r="L86">
        <v>716</v>
      </c>
      <c r="M86">
        <v>732</v>
      </c>
      <c r="N86">
        <v>748</v>
      </c>
      <c r="O86">
        <v>764</v>
      </c>
      <c r="P86">
        <v>782</v>
      </c>
      <c r="Q86">
        <v>806</v>
      </c>
      <c r="R86">
        <v>826</v>
      </c>
      <c r="S86">
        <v>851</v>
      </c>
    </row>
    <row r="87" spans="1:19" x14ac:dyDescent="0.3">
      <c r="A87" t="s">
        <v>16</v>
      </c>
      <c r="G87">
        <v>1</v>
      </c>
      <c r="H87">
        <v>22</v>
      </c>
      <c r="I87">
        <v>56</v>
      </c>
      <c r="J87">
        <v>66</v>
      </c>
      <c r="K87">
        <v>90</v>
      </c>
      <c r="L87">
        <v>120</v>
      </c>
      <c r="M87">
        <v>144</v>
      </c>
      <c r="N87">
        <v>159</v>
      </c>
      <c r="O87">
        <v>188</v>
      </c>
      <c r="P87">
        <v>194</v>
      </c>
      <c r="Q87">
        <v>207</v>
      </c>
      <c r="R87">
        <v>222</v>
      </c>
      <c r="S87">
        <v>248</v>
      </c>
    </row>
    <row r="88" spans="1:19" x14ac:dyDescent="0.3">
      <c r="A88" t="s">
        <v>32</v>
      </c>
      <c r="G88">
        <v>3</v>
      </c>
      <c r="H88">
        <v>3</v>
      </c>
      <c r="I88">
        <v>11</v>
      </c>
      <c r="J88">
        <v>21</v>
      </c>
      <c r="K88">
        <v>28</v>
      </c>
      <c r="L88">
        <v>33</v>
      </c>
      <c r="M88">
        <v>41</v>
      </c>
      <c r="N88">
        <v>51</v>
      </c>
      <c r="O88">
        <v>59</v>
      </c>
      <c r="P88">
        <v>65</v>
      </c>
      <c r="Q88">
        <v>75</v>
      </c>
      <c r="R88">
        <v>85</v>
      </c>
      <c r="S88">
        <v>96</v>
      </c>
    </row>
    <row r="89" spans="1:19" x14ac:dyDescent="0.3">
      <c r="A89" t="s">
        <v>46</v>
      </c>
      <c r="H89">
        <v>3</v>
      </c>
      <c r="I89">
        <v>8</v>
      </c>
      <c r="J89">
        <v>14</v>
      </c>
      <c r="K89">
        <v>29</v>
      </c>
      <c r="L89">
        <v>34</v>
      </c>
      <c r="M89">
        <v>34</v>
      </c>
      <c r="N89">
        <v>34</v>
      </c>
      <c r="O89">
        <v>34</v>
      </c>
      <c r="P89">
        <v>34</v>
      </c>
      <c r="Q89">
        <v>36</v>
      </c>
      <c r="R89">
        <v>42</v>
      </c>
      <c r="S89">
        <v>46</v>
      </c>
    </row>
    <row r="90" spans="1:19" x14ac:dyDescent="0.3">
      <c r="A90" t="s">
        <v>19</v>
      </c>
      <c r="H90">
        <v>7</v>
      </c>
      <c r="I90">
        <v>12</v>
      </c>
      <c r="J90">
        <v>12</v>
      </c>
      <c r="K90">
        <v>12</v>
      </c>
      <c r="L90">
        <v>12</v>
      </c>
      <c r="M90">
        <v>13</v>
      </c>
      <c r="N90">
        <v>14</v>
      </c>
      <c r="O90">
        <v>15</v>
      </c>
      <c r="P90">
        <v>16</v>
      </c>
      <c r="Q90">
        <v>17</v>
      </c>
      <c r="R90">
        <v>19</v>
      </c>
      <c r="S90">
        <v>21</v>
      </c>
    </row>
    <row r="91" spans="1:19" x14ac:dyDescent="0.3">
      <c r="A91" t="s">
        <v>22</v>
      </c>
      <c r="B91">
        <v>2</v>
      </c>
      <c r="C91">
        <v>2</v>
      </c>
      <c r="D91">
        <v>2</v>
      </c>
      <c r="E91">
        <v>2</v>
      </c>
      <c r="F91">
        <v>2</v>
      </c>
      <c r="G91">
        <v>2</v>
      </c>
      <c r="H91">
        <v>2</v>
      </c>
      <c r="I91">
        <v>2</v>
      </c>
      <c r="J91">
        <v>2</v>
      </c>
      <c r="K91">
        <v>2</v>
      </c>
      <c r="L91">
        <v>2</v>
      </c>
      <c r="M91">
        <v>2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</row>
    <row r="92" spans="1:19" x14ac:dyDescent="0.3">
      <c r="A92" t="s">
        <v>24</v>
      </c>
      <c r="J92">
        <v>1</v>
      </c>
      <c r="K92">
        <v>2</v>
      </c>
      <c r="L92">
        <v>2</v>
      </c>
      <c r="M92">
        <v>2</v>
      </c>
      <c r="N92">
        <v>2</v>
      </c>
      <c r="O92">
        <v>2</v>
      </c>
      <c r="P92">
        <v>2</v>
      </c>
      <c r="Q92">
        <v>2</v>
      </c>
      <c r="R92">
        <v>2</v>
      </c>
      <c r="S92">
        <v>2</v>
      </c>
    </row>
    <row r="93" spans="1:19" x14ac:dyDescent="0.3">
      <c r="A93" t="s">
        <v>85</v>
      </c>
      <c r="S93">
        <v>1</v>
      </c>
    </row>
  </sheetData>
  <sortState xmlns:xlrd2="http://schemas.microsoft.com/office/spreadsheetml/2017/richdata2" ref="A12:N13">
    <sortCondition ref="A12:A13"/>
  </sortState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D5CD6-CFBD-4EBD-A8DD-6DEF324D3124}">
  <dimension ref="A2:S72"/>
  <sheetViews>
    <sheetView workbookViewId="0"/>
  </sheetViews>
  <sheetFormatPr defaultRowHeight="14.4" x14ac:dyDescent="0.3"/>
  <cols>
    <col min="1" max="1" width="19.6640625" bestFit="1" customWidth="1"/>
    <col min="2" max="2" width="5" bestFit="1" customWidth="1"/>
    <col min="3" max="6" width="5" customWidth="1"/>
    <col min="7" max="11" width="6" bestFit="1" customWidth="1"/>
    <col min="12" max="20" width="7" bestFit="1" customWidth="1"/>
  </cols>
  <sheetData>
    <row r="2" spans="1:19" x14ac:dyDescent="0.3">
      <c r="A2" s="5" t="s">
        <v>93</v>
      </c>
      <c r="B2" s="4">
        <v>2007</v>
      </c>
      <c r="C2" s="4">
        <v>2008</v>
      </c>
      <c r="D2" s="4">
        <v>2009</v>
      </c>
      <c r="E2" s="4">
        <v>2010</v>
      </c>
      <c r="F2" s="4">
        <v>2011</v>
      </c>
      <c r="G2" s="4">
        <v>2012</v>
      </c>
      <c r="H2" s="4">
        <v>2013</v>
      </c>
      <c r="I2" s="4">
        <v>2014</v>
      </c>
      <c r="J2" s="4">
        <v>2015</v>
      </c>
      <c r="K2" s="4">
        <v>2016</v>
      </c>
      <c r="L2" s="4">
        <v>2017</v>
      </c>
      <c r="M2" s="4">
        <v>2018</v>
      </c>
      <c r="N2" s="4">
        <v>2019</v>
      </c>
      <c r="O2" s="4">
        <v>2020</v>
      </c>
      <c r="P2" s="4">
        <v>2021</v>
      </c>
      <c r="Q2" s="4">
        <v>2022</v>
      </c>
      <c r="R2" s="4">
        <v>2023</v>
      </c>
      <c r="S2" s="4">
        <v>2024</v>
      </c>
    </row>
    <row r="3" spans="1:19" x14ac:dyDescent="0.3">
      <c r="A3" t="s">
        <v>16</v>
      </c>
      <c r="C3">
        <v>11</v>
      </c>
      <c r="D3">
        <v>8</v>
      </c>
      <c r="E3">
        <v>8.5</v>
      </c>
      <c r="F3">
        <v>3</v>
      </c>
      <c r="G3">
        <v>6.75</v>
      </c>
      <c r="H3">
        <v>4</v>
      </c>
      <c r="I3">
        <v>18</v>
      </c>
      <c r="J3">
        <v>6.5</v>
      </c>
      <c r="K3">
        <v>14</v>
      </c>
      <c r="L3">
        <v>21</v>
      </c>
      <c r="M3">
        <v>20</v>
      </c>
      <c r="N3">
        <v>10</v>
      </c>
      <c r="O3">
        <v>15</v>
      </c>
      <c r="P3">
        <v>4</v>
      </c>
      <c r="Q3">
        <v>10</v>
      </c>
      <c r="R3">
        <v>9</v>
      </c>
      <c r="S3">
        <v>15</v>
      </c>
    </row>
    <row r="4" spans="1:19" x14ac:dyDescent="0.3">
      <c r="A4" t="s">
        <v>15</v>
      </c>
      <c r="B4">
        <v>4</v>
      </c>
      <c r="C4">
        <v>12</v>
      </c>
      <c r="D4">
        <v>27</v>
      </c>
      <c r="E4">
        <v>31</v>
      </c>
      <c r="F4">
        <v>14.5</v>
      </c>
      <c r="G4">
        <v>6.75</v>
      </c>
      <c r="H4">
        <v>8</v>
      </c>
      <c r="I4">
        <v>4.5</v>
      </c>
      <c r="J4">
        <v>8.83</v>
      </c>
      <c r="K4">
        <v>7.33</v>
      </c>
      <c r="L4">
        <v>6</v>
      </c>
      <c r="M4">
        <v>4</v>
      </c>
      <c r="N4">
        <v>3</v>
      </c>
      <c r="O4">
        <v>6</v>
      </c>
      <c r="P4">
        <v>5</v>
      </c>
      <c r="Q4">
        <v>9</v>
      </c>
      <c r="R4">
        <v>6</v>
      </c>
      <c r="S4">
        <v>5</v>
      </c>
    </row>
    <row r="5" spans="1:19" x14ac:dyDescent="0.3">
      <c r="A5" t="s">
        <v>46</v>
      </c>
      <c r="F5">
        <v>0.5</v>
      </c>
      <c r="G5">
        <v>8.25</v>
      </c>
      <c r="H5">
        <v>4</v>
      </c>
      <c r="I5">
        <v>8</v>
      </c>
      <c r="J5">
        <v>7.33</v>
      </c>
      <c r="K5">
        <v>4.33</v>
      </c>
      <c r="L5">
        <v>10</v>
      </c>
      <c r="M5">
        <v>8</v>
      </c>
      <c r="N5">
        <v>4</v>
      </c>
      <c r="O5">
        <v>2</v>
      </c>
      <c r="P5">
        <v>2</v>
      </c>
      <c r="Q5">
        <v>3</v>
      </c>
      <c r="R5">
        <v>6</v>
      </c>
      <c r="S5">
        <v>4</v>
      </c>
    </row>
    <row r="6" spans="1:19" x14ac:dyDescent="0.3">
      <c r="A6" t="s">
        <v>19</v>
      </c>
      <c r="E6">
        <v>0.5</v>
      </c>
      <c r="F6">
        <v>3</v>
      </c>
      <c r="G6">
        <v>1</v>
      </c>
      <c r="H6">
        <v>4</v>
      </c>
      <c r="I6">
        <v>4</v>
      </c>
      <c r="L6">
        <v>2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2</v>
      </c>
    </row>
    <row r="7" spans="1:19" x14ac:dyDescent="0.3">
      <c r="A7" t="s">
        <v>14</v>
      </c>
      <c r="B7">
        <v>6</v>
      </c>
      <c r="C7">
        <v>4</v>
      </c>
      <c r="D7">
        <v>1</v>
      </c>
      <c r="E7">
        <v>1</v>
      </c>
      <c r="F7">
        <v>2</v>
      </c>
      <c r="J7">
        <v>1</v>
      </c>
      <c r="K7">
        <v>1</v>
      </c>
    </row>
    <row r="8" spans="1:19" x14ac:dyDescent="0.3">
      <c r="A8" t="s">
        <v>24</v>
      </c>
      <c r="C8">
        <v>2</v>
      </c>
      <c r="E8">
        <v>2</v>
      </c>
      <c r="F8">
        <v>2</v>
      </c>
      <c r="G8">
        <v>3.25</v>
      </c>
      <c r="H8">
        <v>2</v>
      </c>
      <c r="I8">
        <v>1</v>
      </c>
      <c r="J8">
        <v>1</v>
      </c>
      <c r="K8">
        <v>1</v>
      </c>
      <c r="L8">
        <v>1</v>
      </c>
    </row>
    <row r="9" spans="1:19" x14ac:dyDescent="0.3">
      <c r="A9" t="s">
        <v>73</v>
      </c>
      <c r="G9">
        <v>12</v>
      </c>
      <c r="H9">
        <v>2</v>
      </c>
    </row>
    <row r="10" spans="1:19" x14ac:dyDescent="0.3">
      <c r="A10" t="s">
        <v>21</v>
      </c>
      <c r="B10">
        <v>4</v>
      </c>
      <c r="E10">
        <v>1</v>
      </c>
      <c r="F10">
        <v>3</v>
      </c>
      <c r="G10">
        <v>3</v>
      </c>
      <c r="J10">
        <v>1</v>
      </c>
      <c r="K10">
        <v>1</v>
      </c>
      <c r="L10">
        <v>1</v>
      </c>
    </row>
    <row r="11" spans="1:19" x14ac:dyDescent="0.3">
      <c r="A11" t="s">
        <v>48</v>
      </c>
      <c r="F11">
        <v>1</v>
      </c>
      <c r="G11">
        <v>2</v>
      </c>
      <c r="I11">
        <v>2</v>
      </c>
      <c r="J11">
        <v>0.33</v>
      </c>
      <c r="K11">
        <v>3.33</v>
      </c>
    </row>
    <row r="12" spans="1:19" x14ac:dyDescent="0.3">
      <c r="A12" t="s">
        <v>55</v>
      </c>
      <c r="L12">
        <v>3</v>
      </c>
      <c r="N12">
        <v>1</v>
      </c>
      <c r="O12">
        <v>1</v>
      </c>
      <c r="R12">
        <v>1</v>
      </c>
      <c r="S12">
        <v>1</v>
      </c>
    </row>
    <row r="13" spans="1:19" x14ac:dyDescent="0.3">
      <c r="A13" t="s">
        <v>18</v>
      </c>
      <c r="E13">
        <v>2</v>
      </c>
      <c r="F13">
        <v>1</v>
      </c>
      <c r="G13">
        <v>2</v>
      </c>
      <c r="H13">
        <v>1</v>
      </c>
    </row>
    <row r="14" spans="1:19" x14ac:dyDescent="0.3">
      <c r="A14" t="s">
        <v>20</v>
      </c>
      <c r="D14">
        <v>1</v>
      </c>
      <c r="E14">
        <v>4</v>
      </c>
    </row>
    <row r="15" spans="1:19" x14ac:dyDescent="0.3">
      <c r="A15" t="s">
        <v>22</v>
      </c>
      <c r="E15">
        <v>4</v>
      </c>
    </row>
    <row r="16" spans="1:19" x14ac:dyDescent="0.3">
      <c r="A16" t="s">
        <v>17</v>
      </c>
      <c r="F16">
        <v>1</v>
      </c>
      <c r="G16">
        <v>1</v>
      </c>
    </row>
    <row r="17" spans="1:19" x14ac:dyDescent="0.3">
      <c r="A17" t="s">
        <v>28</v>
      </c>
      <c r="E17">
        <v>1</v>
      </c>
      <c r="G17">
        <v>1</v>
      </c>
    </row>
    <row r="18" spans="1:19" x14ac:dyDescent="0.3">
      <c r="A18" t="s">
        <v>85</v>
      </c>
      <c r="R18">
        <v>1</v>
      </c>
      <c r="S18">
        <v>1</v>
      </c>
    </row>
    <row r="19" spans="1:19" x14ac:dyDescent="0.3">
      <c r="A19" t="s">
        <v>92</v>
      </c>
      <c r="O19">
        <v>1</v>
      </c>
      <c r="S19">
        <v>1</v>
      </c>
    </row>
    <row r="20" spans="1:19" x14ac:dyDescent="0.3">
      <c r="A20" t="s">
        <v>33</v>
      </c>
      <c r="B20">
        <v>1</v>
      </c>
    </row>
    <row r="21" spans="1:19" x14ac:dyDescent="0.3">
      <c r="A21" t="s">
        <v>47</v>
      </c>
      <c r="G21">
        <v>1</v>
      </c>
    </row>
    <row r="22" spans="1:19" x14ac:dyDescent="0.3">
      <c r="A22" t="s">
        <v>65</v>
      </c>
      <c r="H22">
        <v>1</v>
      </c>
    </row>
    <row r="23" spans="1:19" x14ac:dyDescent="0.3">
      <c r="A23" t="s">
        <v>90</v>
      </c>
      <c r="S23">
        <v>1</v>
      </c>
    </row>
    <row r="24" spans="1:19" x14ac:dyDescent="0.3">
      <c r="A24" t="s">
        <v>91</v>
      </c>
      <c r="S24">
        <v>1</v>
      </c>
    </row>
    <row r="25" spans="1:19" x14ac:dyDescent="0.3">
      <c r="A25" t="s">
        <v>32</v>
      </c>
      <c r="I25">
        <v>0.5</v>
      </c>
    </row>
    <row r="26" spans="1:19" x14ac:dyDescent="0.3">
      <c r="B26">
        <f>SUM(B3:B25)</f>
        <v>15</v>
      </c>
      <c r="C26">
        <f>SUM(C3:C25)</f>
        <v>29</v>
      </c>
      <c r="D26">
        <f>SUM(D3:D25)</f>
        <v>37</v>
      </c>
      <c r="E26">
        <f>SUM(E3:E25)</f>
        <v>55</v>
      </c>
      <c r="F26">
        <f>SUM(F3:F25)</f>
        <v>31</v>
      </c>
      <c r="G26">
        <f>SUM(G3:G25)</f>
        <v>48</v>
      </c>
      <c r="H26">
        <f>SUM(H3:H25)</f>
        <v>26</v>
      </c>
      <c r="I26">
        <f>SUM(I3:I25)</f>
        <v>38</v>
      </c>
      <c r="J26">
        <f>SUM(J3:J25)</f>
        <v>25.99</v>
      </c>
      <c r="K26">
        <f>SUM(K3:K25)</f>
        <v>31.989999999999995</v>
      </c>
      <c r="L26">
        <f>SUM(L3:L25)</f>
        <v>44</v>
      </c>
      <c r="M26">
        <f>SUM(M3:M25)</f>
        <v>33</v>
      </c>
      <c r="N26">
        <f>SUM(N3:N25)</f>
        <v>19</v>
      </c>
      <c r="O26">
        <f>SUM(O3:O25)</f>
        <v>26</v>
      </c>
      <c r="P26">
        <f>SUM(P3:P25)</f>
        <v>12</v>
      </c>
      <c r="Q26">
        <f>SUM(Q3:Q25)</f>
        <v>23</v>
      </c>
      <c r="R26">
        <f>SUM(R3:R25)</f>
        <v>24</v>
      </c>
      <c r="S26">
        <f>SUM(S3:S25)</f>
        <v>31</v>
      </c>
    </row>
    <row r="29" spans="1:19" x14ac:dyDescent="0.3">
      <c r="A29" s="5" t="s">
        <v>94</v>
      </c>
      <c r="B29" s="4">
        <v>2007</v>
      </c>
      <c r="C29" s="4">
        <v>2008</v>
      </c>
      <c r="D29" s="4">
        <v>2009</v>
      </c>
      <c r="E29" s="4">
        <v>2010</v>
      </c>
      <c r="F29" s="4">
        <v>2011</v>
      </c>
      <c r="G29" s="4">
        <v>2012</v>
      </c>
      <c r="H29" s="4">
        <v>2013</v>
      </c>
      <c r="I29" s="4">
        <v>2014</v>
      </c>
      <c r="J29" s="4">
        <v>2015</v>
      </c>
      <c r="K29" s="4">
        <v>2016</v>
      </c>
      <c r="L29" s="4">
        <v>2017</v>
      </c>
      <c r="M29" s="4">
        <v>2018</v>
      </c>
      <c r="N29" s="4">
        <v>2019</v>
      </c>
      <c r="O29" s="4">
        <v>2020</v>
      </c>
      <c r="P29" s="4">
        <v>2021</v>
      </c>
      <c r="Q29" s="4">
        <v>2022</v>
      </c>
      <c r="R29" s="4">
        <v>2023</v>
      </c>
      <c r="S29" s="4">
        <v>2024</v>
      </c>
    </row>
    <row r="30" spans="1:19" x14ac:dyDescent="0.3">
      <c r="A30" t="s">
        <v>16</v>
      </c>
      <c r="B30">
        <f>B3</f>
        <v>0</v>
      </c>
      <c r="C30">
        <f>SUM(B3:C3)</f>
        <v>11</v>
      </c>
      <c r="D30">
        <f>SUM(B3:D3)</f>
        <v>19</v>
      </c>
      <c r="E30">
        <f>SUM(B3:E3)</f>
        <v>27.5</v>
      </c>
      <c r="F30">
        <f>SUM(B3:F3)</f>
        <v>30.5</v>
      </c>
      <c r="G30">
        <f>SUM(B3:G3)</f>
        <v>37.25</v>
      </c>
      <c r="H30">
        <f>SUM(B3:H3)</f>
        <v>41.25</v>
      </c>
      <c r="I30">
        <f>SUM(B3:I3)</f>
        <v>59.25</v>
      </c>
      <c r="J30">
        <f>SUM(B3:J3)</f>
        <v>65.75</v>
      </c>
      <c r="K30">
        <f>SUM(B3:K3)</f>
        <v>79.75</v>
      </c>
      <c r="L30">
        <f>SUM(B3:L3)</f>
        <v>100.75</v>
      </c>
      <c r="M30">
        <f>SUM(B3:M3)</f>
        <v>120.75</v>
      </c>
      <c r="N30">
        <f>SUM(B3:N3)</f>
        <v>130.75</v>
      </c>
      <c r="O30">
        <f>SUM(B3:O3)</f>
        <v>145.75</v>
      </c>
      <c r="P30">
        <f>SUM(B3:P3)</f>
        <v>149.75</v>
      </c>
      <c r="Q30">
        <f>SUM(B3:Q3)</f>
        <v>159.75</v>
      </c>
      <c r="R30">
        <f>SUM(B3:R3)</f>
        <v>168.75</v>
      </c>
      <c r="S30">
        <f>SUM(B3:S3)</f>
        <v>183.75</v>
      </c>
    </row>
    <row r="31" spans="1:19" x14ac:dyDescent="0.3">
      <c r="A31" t="s">
        <v>15</v>
      </c>
      <c r="B31">
        <f t="shared" ref="B31:B45" si="0">B4</f>
        <v>4</v>
      </c>
      <c r="C31">
        <f t="shared" ref="C31:C45" si="1">SUM(B4:C4)</f>
        <v>16</v>
      </c>
      <c r="D31">
        <f t="shared" ref="D31:D45" si="2">SUM(B4:D4)</f>
        <v>43</v>
      </c>
      <c r="E31">
        <f t="shared" ref="E31:E45" si="3">SUM(B4:E4)</f>
        <v>74</v>
      </c>
      <c r="F31">
        <f t="shared" ref="F31:F45" si="4">SUM(B4:F4)</f>
        <v>88.5</v>
      </c>
      <c r="G31">
        <f t="shared" ref="G31:G45" si="5">SUM(B4:G4)</f>
        <v>95.25</v>
      </c>
      <c r="H31">
        <f t="shared" ref="H31:H45" si="6">SUM(B4:H4)</f>
        <v>103.25</v>
      </c>
      <c r="I31">
        <f t="shared" ref="I31:I45" si="7">SUM(B4:I4)</f>
        <v>107.75</v>
      </c>
      <c r="J31">
        <f t="shared" ref="J31:J45" si="8">SUM(B4:J4)</f>
        <v>116.58</v>
      </c>
      <c r="K31">
        <f t="shared" ref="K31:K45" si="9">SUM(B4:K4)</f>
        <v>123.91</v>
      </c>
      <c r="L31">
        <f t="shared" ref="L31:L45" si="10">SUM(B4:L4)</f>
        <v>129.91</v>
      </c>
      <c r="M31">
        <f t="shared" ref="M31:M45" si="11">SUM(B4:M4)</f>
        <v>133.91</v>
      </c>
      <c r="N31">
        <f t="shared" ref="N31:N45" si="12">SUM(B4:N4)</f>
        <v>136.91</v>
      </c>
      <c r="O31">
        <f t="shared" ref="O31:O45" si="13">SUM(B4:O4)</f>
        <v>142.91</v>
      </c>
      <c r="P31">
        <f t="shared" ref="P31:P45" si="14">SUM(B4:P4)</f>
        <v>147.91</v>
      </c>
      <c r="Q31">
        <f t="shared" ref="Q31:Q45" si="15">SUM(B4:Q4)</f>
        <v>156.91</v>
      </c>
      <c r="R31">
        <f t="shared" ref="R31:R45" si="16">SUM(B4:R4)</f>
        <v>162.91</v>
      </c>
      <c r="S31">
        <f t="shared" ref="S31:S45" si="17">SUM(B4:S4)</f>
        <v>167.91</v>
      </c>
    </row>
    <row r="32" spans="1:19" x14ac:dyDescent="0.3">
      <c r="A32" t="s">
        <v>46</v>
      </c>
      <c r="B32">
        <f t="shared" si="0"/>
        <v>0</v>
      </c>
      <c r="C32">
        <f t="shared" si="1"/>
        <v>0</v>
      </c>
      <c r="D32">
        <f t="shared" si="2"/>
        <v>0</v>
      </c>
      <c r="E32">
        <f t="shared" si="3"/>
        <v>0</v>
      </c>
      <c r="F32">
        <f t="shared" si="4"/>
        <v>0.5</v>
      </c>
      <c r="G32">
        <f t="shared" si="5"/>
        <v>8.75</v>
      </c>
      <c r="H32">
        <f t="shared" si="6"/>
        <v>12.75</v>
      </c>
      <c r="I32">
        <f t="shared" si="7"/>
        <v>20.75</v>
      </c>
      <c r="J32">
        <f t="shared" si="8"/>
        <v>28.08</v>
      </c>
      <c r="K32">
        <f t="shared" si="9"/>
        <v>32.409999999999997</v>
      </c>
      <c r="L32">
        <f t="shared" si="10"/>
        <v>42.41</v>
      </c>
      <c r="M32">
        <f t="shared" si="11"/>
        <v>50.41</v>
      </c>
      <c r="N32">
        <f t="shared" si="12"/>
        <v>54.41</v>
      </c>
      <c r="O32">
        <f t="shared" si="13"/>
        <v>56.41</v>
      </c>
      <c r="P32">
        <f t="shared" si="14"/>
        <v>58.41</v>
      </c>
      <c r="Q32">
        <f t="shared" si="15"/>
        <v>61.41</v>
      </c>
      <c r="R32">
        <f t="shared" si="16"/>
        <v>67.41</v>
      </c>
      <c r="S32">
        <f t="shared" si="17"/>
        <v>71.41</v>
      </c>
    </row>
    <row r="33" spans="1:19" x14ac:dyDescent="0.3">
      <c r="A33" t="s">
        <v>19</v>
      </c>
      <c r="B33">
        <f>B6</f>
        <v>0</v>
      </c>
      <c r="C33">
        <f>SUM(B6:C6)</f>
        <v>0</v>
      </c>
      <c r="D33">
        <f>SUM(B6:D6)</f>
        <v>0</v>
      </c>
      <c r="E33">
        <f>SUM(B6:E6)</f>
        <v>0.5</v>
      </c>
      <c r="F33">
        <f>SUM(B6:F6)</f>
        <v>3.5</v>
      </c>
      <c r="G33">
        <f>SUM(B6:G6)</f>
        <v>4.5</v>
      </c>
      <c r="H33">
        <f>SUM(B6:H6)</f>
        <v>8.5</v>
      </c>
      <c r="I33">
        <f>SUM(B6:I6)</f>
        <v>12.5</v>
      </c>
      <c r="J33">
        <f>SUM(B6:J6)</f>
        <v>12.5</v>
      </c>
      <c r="K33">
        <f>SUM(B6:K6)</f>
        <v>12.5</v>
      </c>
      <c r="L33">
        <f>SUM(B6:L6)</f>
        <v>14.5</v>
      </c>
      <c r="M33">
        <f>SUM(B6:M6)</f>
        <v>15.5</v>
      </c>
      <c r="N33">
        <f>SUM(B6:N6)</f>
        <v>16.5</v>
      </c>
      <c r="O33">
        <f>SUM(B6:O6)</f>
        <v>17.5</v>
      </c>
      <c r="P33">
        <f>SUM(B6:P6)</f>
        <v>18.5</v>
      </c>
      <c r="Q33">
        <f>SUM(B6:Q6)</f>
        <v>19.5</v>
      </c>
      <c r="R33">
        <f>SUM(B6:R6)</f>
        <v>20.5</v>
      </c>
      <c r="S33">
        <f>SUM(B6:S6)</f>
        <v>22.5</v>
      </c>
    </row>
    <row r="34" spans="1:19" x14ac:dyDescent="0.3">
      <c r="A34" t="s">
        <v>14</v>
      </c>
      <c r="B34">
        <f>B7</f>
        <v>6</v>
      </c>
      <c r="C34">
        <f>SUM(B7:C7)</f>
        <v>10</v>
      </c>
      <c r="D34">
        <f>SUM(B7:D7)</f>
        <v>11</v>
      </c>
      <c r="E34">
        <f>SUM(B7:E7)</f>
        <v>12</v>
      </c>
      <c r="F34">
        <f>SUM(B7:F7)</f>
        <v>14</v>
      </c>
      <c r="G34">
        <f>SUM(B7:G7)</f>
        <v>14</v>
      </c>
      <c r="H34">
        <f>SUM(B7:H7)</f>
        <v>14</v>
      </c>
      <c r="I34">
        <f>SUM(B7:I7)</f>
        <v>14</v>
      </c>
      <c r="J34">
        <f>SUM(B7:J7)</f>
        <v>15</v>
      </c>
      <c r="K34">
        <f>SUM(B7:K7)</f>
        <v>16</v>
      </c>
      <c r="L34">
        <f>SUM(B7:L7)</f>
        <v>16</v>
      </c>
      <c r="M34">
        <f>SUM(B7:M7)</f>
        <v>16</v>
      </c>
      <c r="N34">
        <f>SUM(B7:N7)</f>
        <v>16</v>
      </c>
      <c r="O34">
        <f>SUM(B7:O7)</f>
        <v>16</v>
      </c>
      <c r="P34">
        <f>SUM(B7:P7)</f>
        <v>16</v>
      </c>
      <c r="Q34">
        <f>SUM(B7:Q7)</f>
        <v>16</v>
      </c>
      <c r="R34">
        <f>SUM(B7:R7)</f>
        <v>16</v>
      </c>
      <c r="S34">
        <f>SUM(B7:S7)</f>
        <v>16</v>
      </c>
    </row>
    <row r="35" spans="1:19" x14ac:dyDescent="0.3">
      <c r="A35" t="s">
        <v>24</v>
      </c>
      <c r="B35">
        <f>B8</f>
        <v>0</v>
      </c>
      <c r="C35">
        <f>SUM(B8:C8)</f>
        <v>2</v>
      </c>
      <c r="D35">
        <f>SUM(B8:D8)</f>
        <v>2</v>
      </c>
      <c r="E35">
        <f>SUM(B8:E8)</f>
        <v>4</v>
      </c>
      <c r="F35">
        <f>SUM(B8:F8)</f>
        <v>6</v>
      </c>
      <c r="G35">
        <f>SUM(B8:G8)</f>
        <v>9.25</v>
      </c>
      <c r="H35">
        <f>SUM(B8:H8)</f>
        <v>11.25</v>
      </c>
      <c r="I35">
        <f>SUM(B8:I8)</f>
        <v>12.25</v>
      </c>
      <c r="J35">
        <f>SUM(B8:J8)</f>
        <v>13.25</v>
      </c>
      <c r="K35">
        <f>SUM(B8:K8)</f>
        <v>14.25</v>
      </c>
      <c r="L35">
        <f>SUM(B8:L8)</f>
        <v>15.25</v>
      </c>
      <c r="M35">
        <f>SUM(B8:M8)</f>
        <v>15.25</v>
      </c>
      <c r="N35">
        <f>SUM(B8:N8)</f>
        <v>15.25</v>
      </c>
      <c r="O35">
        <f>SUM(B8:O8)</f>
        <v>15.25</v>
      </c>
      <c r="P35">
        <f>SUM(B8:P8)</f>
        <v>15.25</v>
      </c>
      <c r="Q35">
        <f>SUM(B8:Q8)</f>
        <v>15.25</v>
      </c>
      <c r="R35">
        <f>SUM(B8:R8)</f>
        <v>15.25</v>
      </c>
      <c r="S35">
        <f>SUM(B8:S8)</f>
        <v>15.25</v>
      </c>
    </row>
    <row r="36" spans="1:19" x14ac:dyDescent="0.3">
      <c r="A36" t="s">
        <v>73</v>
      </c>
      <c r="B36">
        <f>B9</f>
        <v>0</v>
      </c>
      <c r="C36">
        <f>SUM(B9:C9)</f>
        <v>0</v>
      </c>
      <c r="D36">
        <f>SUM(B9:D9)</f>
        <v>0</v>
      </c>
      <c r="E36">
        <f>SUM(B9:E9)</f>
        <v>0</v>
      </c>
      <c r="F36">
        <f>SUM(B9:F9)</f>
        <v>0</v>
      </c>
      <c r="G36">
        <f>SUM(B9:G9)</f>
        <v>12</v>
      </c>
      <c r="H36">
        <f>SUM(B9:H9)</f>
        <v>14</v>
      </c>
      <c r="I36">
        <f>SUM(B9:I9)</f>
        <v>14</v>
      </c>
      <c r="J36">
        <f>SUM(B9:J9)</f>
        <v>14</v>
      </c>
      <c r="K36">
        <f>SUM(B9:K9)</f>
        <v>14</v>
      </c>
      <c r="L36">
        <f>SUM(B9:L9)</f>
        <v>14</v>
      </c>
      <c r="M36">
        <f>SUM(B9:M9)</f>
        <v>14</v>
      </c>
      <c r="N36">
        <f>SUM(B9:N9)</f>
        <v>14</v>
      </c>
      <c r="O36">
        <f>SUM(B9:O9)</f>
        <v>14</v>
      </c>
      <c r="P36">
        <f>SUM(B9:P9)</f>
        <v>14</v>
      </c>
      <c r="Q36">
        <f>SUM(B9:Q9)</f>
        <v>14</v>
      </c>
      <c r="R36">
        <f>SUM(B9:R9)</f>
        <v>14</v>
      </c>
      <c r="S36">
        <f>SUM(B9:S9)</f>
        <v>14</v>
      </c>
    </row>
    <row r="37" spans="1:19" x14ac:dyDescent="0.3">
      <c r="A37" t="s">
        <v>21</v>
      </c>
      <c r="B37">
        <f>B10</f>
        <v>4</v>
      </c>
      <c r="C37">
        <f>SUM(B10:C10)</f>
        <v>4</v>
      </c>
      <c r="D37">
        <f>SUM(B10:D10)</f>
        <v>4</v>
      </c>
      <c r="E37">
        <f>SUM(B10:E10)</f>
        <v>5</v>
      </c>
      <c r="F37">
        <f>SUM(B10:F10)</f>
        <v>8</v>
      </c>
      <c r="G37">
        <f>SUM(B10:G10)</f>
        <v>11</v>
      </c>
      <c r="H37">
        <f>SUM(B10:H10)</f>
        <v>11</v>
      </c>
      <c r="I37">
        <f>SUM(B10:I10)</f>
        <v>11</v>
      </c>
      <c r="J37">
        <f>SUM(B10:J10)</f>
        <v>12</v>
      </c>
      <c r="K37">
        <f>SUM(B10:K10)</f>
        <v>13</v>
      </c>
      <c r="L37">
        <f>SUM(B10:L10)</f>
        <v>14</v>
      </c>
      <c r="M37">
        <f>SUM(B10:M10)</f>
        <v>14</v>
      </c>
      <c r="N37">
        <f>SUM(B10:N10)</f>
        <v>14</v>
      </c>
      <c r="O37">
        <f>SUM(B10:O10)</f>
        <v>14</v>
      </c>
      <c r="P37">
        <f>SUM(B10:P10)</f>
        <v>14</v>
      </c>
      <c r="Q37">
        <f>SUM(B10:Q10)</f>
        <v>14</v>
      </c>
      <c r="R37">
        <f>SUM(B10:R10)</f>
        <v>14</v>
      </c>
      <c r="S37">
        <f>SUM(B10:S10)</f>
        <v>14</v>
      </c>
    </row>
    <row r="38" spans="1:19" x14ac:dyDescent="0.3">
      <c r="A38" t="s">
        <v>48</v>
      </c>
      <c r="B38">
        <f t="shared" si="0"/>
        <v>0</v>
      </c>
      <c r="C38">
        <f t="shared" si="1"/>
        <v>0</v>
      </c>
      <c r="D38">
        <f t="shared" si="2"/>
        <v>0</v>
      </c>
      <c r="E38">
        <f t="shared" si="3"/>
        <v>0</v>
      </c>
      <c r="F38">
        <f t="shared" si="4"/>
        <v>1</v>
      </c>
      <c r="G38">
        <f t="shared" si="5"/>
        <v>3</v>
      </c>
      <c r="H38">
        <f t="shared" si="6"/>
        <v>3</v>
      </c>
      <c r="I38">
        <f t="shared" si="7"/>
        <v>5</v>
      </c>
      <c r="J38">
        <f t="shared" si="8"/>
        <v>5.33</v>
      </c>
      <c r="K38">
        <f t="shared" si="9"/>
        <v>8.66</v>
      </c>
      <c r="L38">
        <f t="shared" si="10"/>
        <v>8.66</v>
      </c>
      <c r="M38">
        <f t="shared" si="11"/>
        <v>8.66</v>
      </c>
      <c r="N38">
        <f t="shared" si="12"/>
        <v>8.66</v>
      </c>
      <c r="O38">
        <f t="shared" si="13"/>
        <v>8.66</v>
      </c>
      <c r="P38">
        <f t="shared" si="14"/>
        <v>8.66</v>
      </c>
      <c r="Q38">
        <f t="shared" si="15"/>
        <v>8.66</v>
      </c>
      <c r="R38">
        <f t="shared" si="16"/>
        <v>8.66</v>
      </c>
      <c r="S38">
        <f t="shared" si="17"/>
        <v>8.66</v>
      </c>
    </row>
    <row r="39" spans="1:19" x14ac:dyDescent="0.3">
      <c r="A39" t="s">
        <v>55</v>
      </c>
      <c r="B39">
        <f t="shared" si="0"/>
        <v>0</v>
      </c>
      <c r="C39">
        <f t="shared" si="1"/>
        <v>0</v>
      </c>
      <c r="D39">
        <f t="shared" si="2"/>
        <v>0</v>
      </c>
      <c r="E39">
        <f t="shared" si="3"/>
        <v>0</v>
      </c>
      <c r="F39">
        <f t="shared" si="4"/>
        <v>0</v>
      </c>
      <c r="G39">
        <f t="shared" si="5"/>
        <v>0</v>
      </c>
      <c r="H39">
        <f t="shared" si="6"/>
        <v>0</v>
      </c>
      <c r="I39">
        <f t="shared" si="7"/>
        <v>0</v>
      </c>
      <c r="J39">
        <f t="shared" si="8"/>
        <v>0</v>
      </c>
      <c r="K39">
        <f t="shared" si="9"/>
        <v>0</v>
      </c>
      <c r="L39">
        <f t="shared" si="10"/>
        <v>3</v>
      </c>
      <c r="M39">
        <f t="shared" si="11"/>
        <v>3</v>
      </c>
      <c r="N39">
        <f t="shared" si="12"/>
        <v>4</v>
      </c>
      <c r="O39">
        <f t="shared" si="13"/>
        <v>5</v>
      </c>
      <c r="P39">
        <f t="shared" si="14"/>
        <v>5</v>
      </c>
      <c r="Q39">
        <f t="shared" si="15"/>
        <v>5</v>
      </c>
      <c r="R39">
        <f t="shared" si="16"/>
        <v>6</v>
      </c>
      <c r="S39">
        <f t="shared" si="17"/>
        <v>7</v>
      </c>
    </row>
    <row r="40" spans="1:19" x14ac:dyDescent="0.3">
      <c r="A40" t="s">
        <v>18</v>
      </c>
      <c r="B40">
        <f>B13</f>
        <v>0</v>
      </c>
      <c r="C40">
        <f>SUM(B13:C13)</f>
        <v>0</v>
      </c>
      <c r="D40">
        <f>SUM(B13:D13)</f>
        <v>0</v>
      </c>
      <c r="E40">
        <f>SUM(B13:E13)</f>
        <v>2</v>
      </c>
      <c r="F40">
        <f>SUM(B13:F13)</f>
        <v>3</v>
      </c>
      <c r="G40">
        <f>SUM(B13:G13)</f>
        <v>5</v>
      </c>
      <c r="H40">
        <f>SUM(B13:H13)</f>
        <v>6</v>
      </c>
      <c r="I40">
        <f>SUM(B13:I13)</f>
        <v>6</v>
      </c>
      <c r="J40">
        <f>SUM(B13:J13)</f>
        <v>6</v>
      </c>
      <c r="K40">
        <f>SUM(B13:K13)</f>
        <v>6</v>
      </c>
      <c r="L40">
        <f>SUM(B13:L13)</f>
        <v>6</v>
      </c>
      <c r="M40">
        <f>SUM(B13:M13)</f>
        <v>6</v>
      </c>
      <c r="N40">
        <f>SUM(B13:N13)</f>
        <v>6</v>
      </c>
      <c r="O40">
        <f>SUM(B13:O13)</f>
        <v>6</v>
      </c>
      <c r="P40">
        <f>SUM(B13:P13)</f>
        <v>6</v>
      </c>
      <c r="Q40">
        <f>SUM(B13:Q13)</f>
        <v>6</v>
      </c>
      <c r="R40">
        <f>SUM(B13:R13)</f>
        <v>6</v>
      </c>
      <c r="S40">
        <f>SUM(B13:S13)</f>
        <v>6</v>
      </c>
    </row>
    <row r="41" spans="1:19" x14ac:dyDescent="0.3">
      <c r="A41" t="s">
        <v>20</v>
      </c>
      <c r="B41">
        <f>B14</f>
        <v>0</v>
      </c>
      <c r="C41">
        <f>SUM(B14:C14)</f>
        <v>0</v>
      </c>
      <c r="D41">
        <f>SUM(B14:D14)</f>
        <v>1</v>
      </c>
      <c r="E41">
        <f>SUM(B14:E14)</f>
        <v>5</v>
      </c>
      <c r="F41">
        <f>SUM(B14:F14)</f>
        <v>5</v>
      </c>
      <c r="G41">
        <f>SUM(B14:G14)</f>
        <v>5</v>
      </c>
      <c r="H41">
        <f>SUM(B14:H14)</f>
        <v>5</v>
      </c>
      <c r="I41">
        <f>SUM(B14:I14)</f>
        <v>5</v>
      </c>
      <c r="J41">
        <f>SUM(B14:J14)</f>
        <v>5</v>
      </c>
      <c r="K41">
        <f>SUM(B14:K14)</f>
        <v>5</v>
      </c>
      <c r="L41">
        <f>SUM(B14:L14)</f>
        <v>5</v>
      </c>
      <c r="M41">
        <f>SUM(B14:M14)</f>
        <v>5</v>
      </c>
      <c r="N41">
        <f>SUM(B14:N14)</f>
        <v>5</v>
      </c>
      <c r="O41">
        <f>SUM(B14:O14)</f>
        <v>5</v>
      </c>
      <c r="P41">
        <f>SUM(B14:P14)</f>
        <v>5</v>
      </c>
      <c r="Q41">
        <f>SUM(B14:Q14)</f>
        <v>5</v>
      </c>
      <c r="R41">
        <f>SUM(B14:R14)</f>
        <v>5</v>
      </c>
      <c r="S41">
        <f>SUM(B14:S14)</f>
        <v>5</v>
      </c>
    </row>
    <row r="42" spans="1:19" x14ac:dyDescent="0.3">
      <c r="A42" t="s">
        <v>22</v>
      </c>
      <c r="B42">
        <f>B15</f>
        <v>0</v>
      </c>
      <c r="C42">
        <f>SUM(B15:C15)</f>
        <v>0</v>
      </c>
      <c r="D42">
        <f>SUM(B15:D15)</f>
        <v>0</v>
      </c>
      <c r="E42">
        <f>SUM(B15:E15)</f>
        <v>4</v>
      </c>
      <c r="F42">
        <f>SUM(B15:F15)</f>
        <v>4</v>
      </c>
      <c r="G42">
        <f>SUM(B15:G15)</f>
        <v>4</v>
      </c>
      <c r="H42">
        <f>SUM(B15:H15)</f>
        <v>4</v>
      </c>
      <c r="I42">
        <f>SUM(B15:I15)</f>
        <v>4</v>
      </c>
      <c r="J42">
        <f>SUM(B15:J15)</f>
        <v>4</v>
      </c>
      <c r="K42">
        <f>SUM(B15:K15)</f>
        <v>4</v>
      </c>
      <c r="L42">
        <f>SUM(B15:L15)</f>
        <v>4</v>
      </c>
      <c r="M42">
        <f>SUM(B15:M15)</f>
        <v>4</v>
      </c>
      <c r="N42">
        <f>SUM(B15:N15)</f>
        <v>4</v>
      </c>
      <c r="O42">
        <f>SUM(B15:O15)</f>
        <v>4</v>
      </c>
      <c r="P42">
        <f>SUM(B15:P15)</f>
        <v>4</v>
      </c>
      <c r="Q42">
        <f>SUM(B15:Q15)</f>
        <v>4</v>
      </c>
      <c r="R42">
        <f>SUM(B15:R15)</f>
        <v>4</v>
      </c>
      <c r="S42">
        <f>SUM(B15:S15)</f>
        <v>4</v>
      </c>
    </row>
    <row r="43" spans="1:19" x14ac:dyDescent="0.3">
      <c r="A43" t="s">
        <v>17</v>
      </c>
      <c r="B43">
        <f t="shared" si="0"/>
        <v>0</v>
      </c>
      <c r="C43">
        <f t="shared" si="1"/>
        <v>0</v>
      </c>
      <c r="D43">
        <f t="shared" si="2"/>
        <v>0</v>
      </c>
      <c r="E43">
        <f t="shared" si="3"/>
        <v>0</v>
      </c>
      <c r="F43">
        <f t="shared" si="4"/>
        <v>1</v>
      </c>
      <c r="G43">
        <f t="shared" si="5"/>
        <v>2</v>
      </c>
      <c r="H43">
        <f t="shared" si="6"/>
        <v>2</v>
      </c>
      <c r="I43">
        <f t="shared" si="7"/>
        <v>2</v>
      </c>
      <c r="J43">
        <f t="shared" si="8"/>
        <v>2</v>
      </c>
      <c r="K43">
        <f t="shared" si="9"/>
        <v>2</v>
      </c>
      <c r="L43">
        <f t="shared" si="10"/>
        <v>2</v>
      </c>
      <c r="M43">
        <f t="shared" si="11"/>
        <v>2</v>
      </c>
      <c r="N43">
        <f t="shared" si="12"/>
        <v>2</v>
      </c>
      <c r="O43">
        <f t="shared" si="13"/>
        <v>2</v>
      </c>
      <c r="P43">
        <f t="shared" si="14"/>
        <v>2</v>
      </c>
      <c r="Q43">
        <f t="shared" si="15"/>
        <v>2</v>
      </c>
      <c r="R43">
        <f t="shared" si="16"/>
        <v>2</v>
      </c>
      <c r="S43">
        <f t="shared" si="17"/>
        <v>2</v>
      </c>
    </row>
    <row r="44" spans="1:19" x14ac:dyDescent="0.3">
      <c r="A44" t="s">
        <v>28</v>
      </c>
      <c r="B44">
        <f t="shared" si="0"/>
        <v>0</v>
      </c>
      <c r="C44">
        <f t="shared" si="1"/>
        <v>0</v>
      </c>
      <c r="D44">
        <f t="shared" si="2"/>
        <v>0</v>
      </c>
      <c r="E44">
        <f t="shared" si="3"/>
        <v>1</v>
      </c>
      <c r="F44">
        <f t="shared" si="4"/>
        <v>1</v>
      </c>
      <c r="G44">
        <f t="shared" si="5"/>
        <v>2</v>
      </c>
      <c r="H44">
        <f t="shared" si="6"/>
        <v>2</v>
      </c>
      <c r="I44">
        <f t="shared" si="7"/>
        <v>2</v>
      </c>
      <c r="J44">
        <f t="shared" si="8"/>
        <v>2</v>
      </c>
      <c r="K44">
        <f t="shared" si="9"/>
        <v>2</v>
      </c>
      <c r="L44">
        <f t="shared" si="10"/>
        <v>2</v>
      </c>
      <c r="M44">
        <f t="shared" si="11"/>
        <v>2</v>
      </c>
      <c r="N44">
        <f t="shared" si="12"/>
        <v>2</v>
      </c>
      <c r="O44">
        <f t="shared" si="13"/>
        <v>2</v>
      </c>
      <c r="P44">
        <f t="shared" si="14"/>
        <v>2</v>
      </c>
      <c r="Q44">
        <f t="shared" si="15"/>
        <v>2</v>
      </c>
      <c r="R44">
        <f t="shared" si="16"/>
        <v>2</v>
      </c>
      <c r="S44">
        <f t="shared" si="17"/>
        <v>2</v>
      </c>
    </row>
    <row r="45" spans="1:19" x14ac:dyDescent="0.3">
      <c r="A45" t="s">
        <v>85</v>
      </c>
      <c r="B45">
        <f t="shared" si="0"/>
        <v>0</v>
      </c>
      <c r="C45">
        <f t="shared" si="1"/>
        <v>0</v>
      </c>
      <c r="D45">
        <f t="shared" si="2"/>
        <v>0</v>
      </c>
      <c r="E45">
        <f t="shared" si="3"/>
        <v>0</v>
      </c>
      <c r="F45">
        <f t="shared" si="4"/>
        <v>0</v>
      </c>
      <c r="G45">
        <f t="shared" si="5"/>
        <v>0</v>
      </c>
      <c r="H45">
        <f t="shared" si="6"/>
        <v>0</v>
      </c>
      <c r="I45">
        <f t="shared" si="7"/>
        <v>0</v>
      </c>
      <c r="J45">
        <f t="shared" si="8"/>
        <v>0</v>
      </c>
      <c r="K45">
        <f t="shared" si="9"/>
        <v>0</v>
      </c>
      <c r="L45">
        <f t="shared" si="10"/>
        <v>0</v>
      </c>
      <c r="M45">
        <f t="shared" si="11"/>
        <v>0</v>
      </c>
      <c r="N45">
        <f t="shared" si="12"/>
        <v>0</v>
      </c>
      <c r="O45">
        <f t="shared" si="13"/>
        <v>0</v>
      </c>
      <c r="P45">
        <f t="shared" si="14"/>
        <v>0</v>
      </c>
      <c r="Q45">
        <f t="shared" si="15"/>
        <v>0</v>
      </c>
      <c r="R45">
        <f t="shared" si="16"/>
        <v>1</v>
      </c>
      <c r="S45">
        <f t="shared" si="17"/>
        <v>2</v>
      </c>
    </row>
    <row r="46" spans="1:19" x14ac:dyDescent="0.3">
      <c r="A46" t="s">
        <v>92</v>
      </c>
      <c r="B46">
        <f>B19</f>
        <v>0</v>
      </c>
      <c r="C46">
        <f>SUM(B19:C19)</f>
        <v>0</v>
      </c>
      <c r="D46">
        <f>SUM(B19:D19)</f>
        <v>0</v>
      </c>
      <c r="E46">
        <f>SUM(B19:E19)</f>
        <v>0</v>
      </c>
      <c r="F46">
        <f>SUM(B19:F19)</f>
        <v>0</v>
      </c>
      <c r="G46">
        <f>SUM(B19:G19)</f>
        <v>0</v>
      </c>
      <c r="H46">
        <f>SUM(B19:H19)</f>
        <v>0</v>
      </c>
      <c r="I46">
        <f>SUM(B19:I19)</f>
        <v>0</v>
      </c>
      <c r="J46">
        <f>SUM(B19:J19)</f>
        <v>0</v>
      </c>
      <c r="K46">
        <f>SUM(B19:K19)</f>
        <v>0</v>
      </c>
      <c r="L46">
        <f>SUM(B19:L19)</f>
        <v>0</v>
      </c>
      <c r="M46">
        <f>SUM(B19:M19)</f>
        <v>0</v>
      </c>
      <c r="N46">
        <f>SUM(B19:N19)</f>
        <v>0</v>
      </c>
      <c r="O46">
        <f>SUM(B19:O19)</f>
        <v>1</v>
      </c>
      <c r="P46">
        <f>SUM(B19:P19)</f>
        <v>1</v>
      </c>
      <c r="Q46">
        <f>SUM(B19:Q19)</f>
        <v>1</v>
      </c>
      <c r="R46">
        <f>SUM(B19:R19)</f>
        <v>1</v>
      </c>
      <c r="S46">
        <f>SUM(B19:S19)</f>
        <v>2</v>
      </c>
    </row>
    <row r="47" spans="1:19" x14ac:dyDescent="0.3">
      <c r="A47" t="s">
        <v>33</v>
      </c>
      <c r="B47">
        <f>B20</f>
        <v>1</v>
      </c>
      <c r="C47">
        <f>SUM(B20:C20)</f>
        <v>1</v>
      </c>
      <c r="D47">
        <f>SUM(B20:D20)</f>
        <v>1</v>
      </c>
      <c r="E47">
        <f>SUM(B20:E20)</f>
        <v>1</v>
      </c>
      <c r="F47">
        <f>SUM(B20:F20)</f>
        <v>1</v>
      </c>
      <c r="G47">
        <f>SUM(B20:G20)</f>
        <v>1</v>
      </c>
      <c r="H47">
        <f>SUM(B20:H20)</f>
        <v>1</v>
      </c>
      <c r="I47">
        <f>SUM(B20:I20)</f>
        <v>1</v>
      </c>
      <c r="J47">
        <f>SUM(B20:J20)</f>
        <v>1</v>
      </c>
      <c r="K47">
        <f>SUM(B20:K20)</f>
        <v>1</v>
      </c>
      <c r="L47">
        <f>SUM(B20:L20)</f>
        <v>1</v>
      </c>
      <c r="M47">
        <f>SUM(B20:M20)</f>
        <v>1</v>
      </c>
      <c r="N47">
        <f>SUM(B20:N20)</f>
        <v>1</v>
      </c>
      <c r="O47">
        <f>SUM(B20:O20)</f>
        <v>1</v>
      </c>
      <c r="P47">
        <f>SUM(B20:P20)</f>
        <v>1</v>
      </c>
      <c r="Q47">
        <f>SUM(B20:Q20)</f>
        <v>1</v>
      </c>
      <c r="R47">
        <f>SUM(B20:R20)</f>
        <v>1</v>
      </c>
      <c r="S47">
        <f>SUM(B20:S20)</f>
        <v>1</v>
      </c>
    </row>
    <row r="48" spans="1:19" x14ac:dyDescent="0.3">
      <c r="A48" t="s">
        <v>47</v>
      </c>
      <c r="B48">
        <f>B21</f>
        <v>0</v>
      </c>
      <c r="C48">
        <f>SUM(B21:C21)</f>
        <v>0</v>
      </c>
      <c r="D48">
        <f>SUM(B21:D21)</f>
        <v>0</v>
      </c>
      <c r="E48">
        <f>SUM(B21:E21)</f>
        <v>0</v>
      </c>
      <c r="F48">
        <f>SUM(B21:F21)</f>
        <v>0</v>
      </c>
      <c r="G48">
        <f>SUM(B21:G21)</f>
        <v>1</v>
      </c>
      <c r="H48">
        <f>SUM(B21:H21)</f>
        <v>1</v>
      </c>
      <c r="I48">
        <f>SUM(B21:I21)</f>
        <v>1</v>
      </c>
      <c r="J48">
        <f>SUM(B21:J21)</f>
        <v>1</v>
      </c>
      <c r="K48">
        <f>SUM(B21:K21)</f>
        <v>1</v>
      </c>
      <c r="L48">
        <f>SUM(B21:L21)</f>
        <v>1</v>
      </c>
      <c r="M48">
        <f>SUM(B21:M21)</f>
        <v>1</v>
      </c>
      <c r="N48">
        <f>SUM(B21:N21)</f>
        <v>1</v>
      </c>
      <c r="O48">
        <f>SUM(B21:O21)</f>
        <v>1</v>
      </c>
      <c r="P48">
        <f>SUM(B21:P21)</f>
        <v>1</v>
      </c>
      <c r="Q48">
        <f>SUM(B21:Q21)</f>
        <v>1</v>
      </c>
      <c r="R48">
        <f>SUM(B21:R21)</f>
        <v>1</v>
      </c>
      <c r="S48">
        <f>SUM(B21:S21)</f>
        <v>1</v>
      </c>
    </row>
    <row r="49" spans="1:19" x14ac:dyDescent="0.3">
      <c r="A49" t="s">
        <v>65</v>
      </c>
      <c r="B49">
        <f>B22</f>
        <v>0</v>
      </c>
      <c r="C49">
        <f>SUM(B22:C22)</f>
        <v>0</v>
      </c>
      <c r="D49">
        <f>SUM(B22:D22)</f>
        <v>0</v>
      </c>
      <c r="E49">
        <f>SUM(B22:E22)</f>
        <v>0</v>
      </c>
      <c r="F49">
        <f>SUM(B22:F22)</f>
        <v>0</v>
      </c>
      <c r="G49">
        <f>SUM(B22:G22)</f>
        <v>0</v>
      </c>
      <c r="H49">
        <f>SUM(B22:H22)</f>
        <v>1</v>
      </c>
      <c r="I49">
        <f>SUM(B22:I22)</f>
        <v>1</v>
      </c>
      <c r="J49">
        <f>SUM(B22:J22)</f>
        <v>1</v>
      </c>
      <c r="K49">
        <f>SUM(B22:K22)</f>
        <v>1</v>
      </c>
      <c r="L49">
        <f>SUM(B22:L22)</f>
        <v>1</v>
      </c>
      <c r="M49">
        <f>SUM(B22:M22)</f>
        <v>1</v>
      </c>
      <c r="N49">
        <f>SUM(B22:N22)</f>
        <v>1</v>
      </c>
      <c r="O49">
        <f>SUM(B22:O22)</f>
        <v>1</v>
      </c>
      <c r="P49">
        <f>SUM(B22:P22)</f>
        <v>1</v>
      </c>
      <c r="Q49">
        <f>SUM(B22:Q22)</f>
        <v>1</v>
      </c>
      <c r="R49">
        <f>SUM(B22:R22)</f>
        <v>1</v>
      </c>
      <c r="S49">
        <f>SUM(B22:S22)</f>
        <v>1</v>
      </c>
    </row>
    <row r="50" spans="1:19" x14ac:dyDescent="0.3">
      <c r="A50" t="s">
        <v>90</v>
      </c>
      <c r="B50">
        <f>B23</f>
        <v>0</v>
      </c>
      <c r="C50">
        <f>SUM(B23:C23)</f>
        <v>0</v>
      </c>
      <c r="D50">
        <f>SUM(B23:D23)</f>
        <v>0</v>
      </c>
      <c r="E50">
        <f>SUM(B23:E23)</f>
        <v>0</v>
      </c>
      <c r="F50">
        <f>SUM(B23:F23)</f>
        <v>0</v>
      </c>
      <c r="G50">
        <f>SUM(B23:G23)</f>
        <v>0</v>
      </c>
      <c r="H50">
        <f>SUM(B23:H23)</f>
        <v>0</v>
      </c>
      <c r="I50">
        <f>SUM(B23:I23)</f>
        <v>0</v>
      </c>
      <c r="J50">
        <f>SUM(B23:J23)</f>
        <v>0</v>
      </c>
      <c r="K50">
        <f>SUM(B23:K23)</f>
        <v>0</v>
      </c>
      <c r="L50">
        <f>SUM(B23:L23)</f>
        <v>0</v>
      </c>
      <c r="M50">
        <f>SUM(B23:M23)</f>
        <v>0</v>
      </c>
      <c r="N50">
        <f>SUM(B23:N23)</f>
        <v>0</v>
      </c>
      <c r="O50">
        <f>SUM(B23:O23)</f>
        <v>0</v>
      </c>
      <c r="P50">
        <f>SUM(B23:P23)</f>
        <v>0</v>
      </c>
      <c r="Q50">
        <f>SUM(B23:Q23)</f>
        <v>0</v>
      </c>
      <c r="R50">
        <f>SUM(B23:R23)</f>
        <v>0</v>
      </c>
      <c r="S50">
        <f>SUM(B23:S23)</f>
        <v>1</v>
      </c>
    </row>
    <row r="51" spans="1:19" x14ac:dyDescent="0.3">
      <c r="A51" t="s">
        <v>91</v>
      </c>
      <c r="B51">
        <f>B24</f>
        <v>0</v>
      </c>
      <c r="C51">
        <f>SUM(B24:C24)</f>
        <v>0</v>
      </c>
      <c r="D51">
        <f>SUM(B24:D24)</f>
        <v>0</v>
      </c>
      <c r="E51">
        <f>SUM(B24:E24)</f>
        <v>0</v>
      </c>
      <c r="F51">
        <f>SUM(B24:F24)</f>
        <v>0</v>
      </c>
      <c r="G51">
        <f>SUM(B24:G24)</f>
        <v>0</v>
      </c>
      <c r="H51">
        <f>SUM(B24:H24)</f>
        <v>0</v>
      </c>
      <c r="I51">
        <f>SUM(B24:I24)</f>
        <v>0</v>
      </c>
      <c r="J51">
        <f>SUM(B24:J24)</f>
        <v>0</v>
      </c>
      <c r="K51">
        <f>SUM(B24:K24)</f>
        <v>0</v>
      </c>
      <c r="L51">
        <f>SUM(B24:L24)</f>
        <v>0</v>
      </c>
      <c r="M51">
        <f>SUM(B24:M24)</f>
        <v>0</v>
      </c>
      <c r="N51">
        <f>SUM(B24:N24)</f>
        <v>0</v>
      </c>
      <c r="O51">
        <f>SUM(B24:O24)</f>
        <v>0</v>
      </c>
      <c r="P51">
        <f>SUM(B24:P24)</f>
        <v>0</v>
      </c>
      <c r="Q51">
        <f>SUM(B24:Q24)</f>
        <v>0</v>
      </c>
      <c r="R51">
        <f>SUM(B24:R24)</f>
        <v>0</v>
      </c>
      <c r="S51">
        <f>SUM(B24:S24)</f>
        <v>1</v>
      </c>
    </row>
    <row r="52" spans="1:19" x14ac:dyDescent="0.3">
      <c r="A52" t="s">
        <v>32</v>
      </c>
      <c r="B52">
        <f>B25</f>
        <v>0</v>
      </c>
      <c r="C52">
        <f>SUM(B25:C25)</f>
        <v>0</v>
      </c>
      <c r="D52">
        <f>SUM(B25:D25)</f>
        <v>0</v>
      </c>
      <c r="E52">
        <f>SUM(B25:E25)</f>
        <v>0</v>
      </c>
      <c r="F52">
        <f>SUM(B25:F25)</f>
        <v>0</v>
      </c>
      <c r="G52">
        <f>SUM(B25:G25)</f>
        <v>0</v>
      </c>
      <c r="H52">
        <f>SUM(B25:H25)</f>
        <v>0</v>
      </c>
      <c r="I52">
        <f>SUM(B25:I25)</f>
        <v>0.5</v>
      </c>
      <c r="J52">
        <f>SUM(B25:J25)</f>
        <v>0.5</v>
      </c>
      <c r="K52">
        <f>SUM(B25:K25)</f>
        <v>0.5</v>
      </c>
      <c r="L52">
        <f>SUM(B25:L25)</f>
        <v>0.5</v>
      </c>
      <c r="M52">
        <f>SUM(B25:M25)</f>
        <v>0.5</v>
      </c>
      <c r="N52">
        <f>SUM(B25:N25)</f>
        <v>0.5</v>
      </c>
      <c r="O52">
        <f>SUM(B25:O25)</f>
        <v>0.5</v>
      </c>
      <c r="P52">
        <f>SUM(B25:P25)</f>
        <v>0.5</v>
      </c>
      <c r="Q52">
        <f>SUM(B25:Q25)</f>
        <v>0.5</v>
      </c>
      <c r="R52">
        <f>SUM(B25:R25)</f>
        <v>0.5</v>
      </c>
      <c r="S52">
        <f>SUM(B25:S25)</f>
        <v>0.5</v>
      </c>
    </row>
    <row r="53" spans="1:19" x14ac:dyDescent="0.3">
      <c r="B53">
        <f>SUM(B30:B52)</f>
        <v>15</v>
      </c>
      <c r="C53">
        <f>SUM(C30:C52)</f>
        <v>44</v>
      </c>
      <c r="D53">
        <f>SUM(D30:D52)</f>
        <v>81</v>
      </c>
      <c r="E53">
        <f>SUM(E30:E52)</f>
        <v>136</v>
      </c>
      <c r="F53">
        <f>SUM(F30:F52)</f>
        <v>167</v>
      </c>
      <c r="G53">
        <f>SUM(G30:G52)</f>
        <v>215</v>
      </c>
      <c r="H53">
        <f>SUM(H30:H52)</f>
        <v>241</v>
      </c>
      <c r="I53">
        <f>SUM(I30:I52)</f>
        <v>279</v>
      </c>
      <c r="J53">
        <f>SUM(J30:J52)</f>
        <v>304.98999999999995</v>
      </c>
      <c r="K53">
        <f>SUM(K30:K52)</f>
        <v>336.98</v>
      </c>
      <c r="L53">
        <f>SUM(L30:L52)</f>
        <v>380.98</v>
      </c>
      <c r="M53">
        <f>SUM(M30:M52)</f>
        <v>413.98</v>
      </c>
      <c r="N53">
        <f>SUM(N30:N52)</f>
        <v>432.97999999999996</v>
      </c>
      <c r="O53">
        <f>SUM(O30:O52)</f>
        <v>458.97999999999996</v>
      </c>
      <c r="P53">
        <f>SUM(P30:P52)</f>
        <v>470.97999999999996</v>
      </c>
      <c r="Q53">
        <f>SUM(Q30:Q52)</f>
        <v>493.97999999999996</v>
      </c>
      <c r="R53">
        <f>SUM(R30:R52)</f>
        <v>517.98</v>
      </c>
      <c r="S53">
        <f>SUM(S30:S52)</f>
        <v>548.9799999999999</v>
      </c>
    </row>
    <row r="56" spans="1:19" x14ac:dyDescent="0.3">
      <c r="A56" t="s">
        <v>130</v>
      </c>
      <c r="P56" t="s">
        <v>118</v>
      </c>
    </row>
    <row r="57" spans="1:19" x14ac:dyDescent="0.3">
      <c r="A57" t="s">
        <v>95</v>
      </c>
      <c r="D57" t="s">
        <v>109</v>
      </c>
      <c r="H57" t="s">
        <v>110</v>
      </c>
      <c r="M57" t="s">
        <v>115</v>
      </c>
      <c r="P57" t="s">
        <v>119</v>
      </c>
    </row>
    <row r="58" spans="1:19" x14ac:dyDescent="0.3">
      <c r="D58" t="s">
        <v>113</v>
      </c>
      <c r="H58" t="s">
        <v>111</v>
      </c>
      <c r="M58" t="s">
        <v>116</v>
      </c>
      <c r="P58" t="s">
        <v>121</v>
      </c>
    </row>
    <row r="59" spans="1:19" x14ac:dyDescent="0.3">
      <c r="A59" t="s">
        <v>96</v>
      </c>
      <c r="H59" t="s">
        <v>112</v>
      </c>
      <c r="P59" t="s">
        <v>120</v>
      </c>
    </row>
    <row r="60" spans="1:19" x14ac:dyDescent="0.3">
      <c r="A60" t="s">
        <v>99</v>
      </c>
      <c r="H60" t="s">
        <v>114</v>
      </c>
    </row>
    <row r="61" spans="1:19" x14ac:dyDescent="0.3">
      <c r="A61" t="s">
        <v>98</v>
      </c>
      <c r="H61" t="s">
        <v>117</v>
      </c>
      <c r="P61" t="s">
        <v>122</v>
      </c>
    </row>
    <row r="62" spans="1:19" x14ac:dyDescent="0.3">
      <c r="A62" t="s">
        <v>97</v>
      </c>
      <c r="P62" t="s">
        <v>123</v>
      </c>
    </row>
    <row r="63" spans="1:19" x14ac:dyDescent="0.3">
      <c r="P63" t="s">
        <v>124</v>
      </c>
    </row>
    <row r="64" spans="1:19" x14ac:dyDescent="0.3">
      <c r="A64" t="s">
        <v>100</v>
      </c>
      <c r="P64" t="s">
        <v>125</v>
      </c>
    </row>
    <row r="65" spans="1:16" x14ac:dyDescent="0.3">
      <c r="A65" t="s">
        <v>102</v>
      </c>
      <c r="P65" t="s">
        <v>126</v>
      </c>
    </row>
    <row r="66" spans="1:16" x14ac:dyDescent="0.3">
      <c r="A66" t="s">
        <v>101</v>
      </c>
      <c r="P66" t="s">
        <v>127</v>
      </c>
    </row>
    <row r="67" spans="1:16" x14ac:dyDescent="0.3">
      <c r="A67" t="s">
        <v>103</v>
      </c>
      <c r="P67" t="s">
        <v>128</v>
      </c>
    </row>
    <row r="68" spans="1:16" x14ac:dyDescent="0.3">
      <c r="A68" t="s">
        <v>107</v>
      </c>
    </row>
    <row r="69" spans="1:16" x14ac:dyDescent="0.3">
      <c r="D69" t="s">
        <v>108</v>
      </c>
      <c r="P69" t="s">
        <v>129</v>
      </c>
    </row>
    <row r="70" spans="1:16" x14ac:dyDescent="0.3">
      <c r="A70" t="s">
        <v>104</v>
      </c>
    </row>
    <row r="71" spans="1:16" x14ac:dyDescent="0.3">
      <c r="A71" t="s">
        <v>105</v>
      </c>
    </row>
    <row r="72" spans="1:16" x14ac:dyDescent="0.3">
      <c r="A72" t="s">
        <v>106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koláče</vt:lpstr>
      <vt:lpstr>spojnicové</vt:lpstr>
      <vt:lpstr>články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Fiala Jan</cp:lastModifiedBy>
  <dcterms:created xsi:type="dcterms:W3CDTF">2010-06-07T10:43:30Z</dcterms:created>
  <dcterms:modified xsi:type="dcterms:W3CDTF">2024-09-12T07:42:19Z</dcterms:modified>
</cp:coreProperties>
</file>